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8.xml"/>
  <Override ContentType="application/vnd.openxmlformats-officedocument.drawing+xml" PartName="/xl/drawings/worksheetdrawing10.xml"/>
  <Override ContentType="application/vnd.openxmlformats-officedocument.drawing+xml" PartName="/xl/drawings/worksheetdrawing7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drawing+xml" PartName="/xl/drawings/worksheetdrawing9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4H 1-4" sheetId="1" r:id="rId3"/>
    <sheet state="visible" name="4H 5-8" sheetId="2" r:id="rId4"/>
    <sheet state="visible" name="4H 9-12" sheetId="3" r:id="rId5"/>
    <sheet state="visible" name="4H 13-16" sheetId="4" r:id="rId6"/>
    <sheet state="visible" name="4N 1-4" sheetId="5" r:id="rId7"/>
    <sheet state="visible" name="4N 5-8" sheetId="6" r:id="rId8"/>
    <sheet state="visible" name="4N 9-12" sheetId="7" r:id="rId9"/>
    <sheet state="visible" name="4N 13-16" sheetId="8" r:id="rId10"/>
    <sheet state="visible" name="4S 1-4" sheetId="9" r:id="rId11"/>
    <sheet state="visible" name="4S 5-8" sheetId="10" r:id="rId12"/>
    <sheet state="visible" name="4S 9-12" sheetId="11" r:id="rId13"/>
    <sheet state="visible" name="4S 13-16" sheetId="12" r:id="rId14"/>
  </sheets>
  <definedNames/>
  <calcPr/>
</workbook>
</file>

<file path=xl/sharedStrings.xml><?xml version="1.0" encoding="utf-8"?>
<sst xmlns="http://schemas.openxmlformats.org/spreadsheetml/2006/main" count="1806" uniqueCount="36">
  <si>
    <t>Before</t>
  </si>
  <si>
    <t>Date</t>
  </si>
  <si>
    <t>Site</t>
  </si>
  <si>
    <t>Pop</t>
  </si>
  <si>
    <t>Tray</t>
  </si>
  <si>
    <t>Tray Number</t>
  </si>
  <si>
    <t>Sample</t>
  </si>
  <si>
    <t>Area</t>
  </si>
  <si>
    <t>Length.mm</t>
  </si>
  <si>
    <t>SS Measurements</t>
  </si>
  <si>
    <t>Mean</t>
  </si>
  <si>
    <t>Min</t>
  </si>
  <si>
    <t>Max</t>
  </si>
  <si>
    <t>Angle</t>
  </si>
  <si>
    <t>Length</t>
  </si>
  <si>
    <t>Manchester</t>
  </si>
  <si>
    <t>4H</t>
  </si>
  <si>
    <t>1-4</t>
  </si>
  <si>
    <t>SS Ave</t>
  </si>
  <si>
    <t>Conversion</t>
  </si>
  <si>
    <t>After</t>
  </si>
  <si>
    <t>Difference</t>
  </si>
  <si>
    <t>Length. mm Difference</t>
  </si>
  <si>
    <t>Daily Growth Rate</t>
  </si>
  <si>
    <t>Number of Days</t>
  </si>
  <si>
    <t>Average Net Growth</t>
  </si>
  <si>
    <t>Average Daily Growth Rate</t>
  </si>
  <si>
    <t># of Ind Began With</t>
  </si>
  <si>
    <t># of Ind Ended With</t>
  </si>
  <si>
    <t>5-8</t>
  </si>
  <si>
    <t>Length.mm Difference</t>
  </si>
  <si>
    <t>9-12</t>
  </si>
  <si>
    <t>13-16</t>
  </si>
  <si>
    <t>4N</t>
  </si>
  <si>
    <t>Average Growth Rate</t>
  </si>
  <si>
    <t>4S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</si>
</sst>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sz val="10.0"/>
    </font>
    <font/>
  </fonts>
  <fills count="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Font="1"/>
    <xf borderId="0" fillId="0" fontId="2" numFmtId="0" xfId="0" applyAlignment="1" applyFont="1">
      <alignment/>
    </xf>
    <xf borderId="0" fillId="0" fontId="2" numFmtId="14" xfId="0" applyAlignment="1" applyFont="1" applyNumberFormat="1">
      <alignment/>
    </xf>
    <xf borderId="0" fillId="0" fontId="2" numFmtId="0" xfId="0" applyAlignment="1" applyFont="1">
      <alignment/>
    </xf>
    <xf borderId="0" fillId="0" fontId="2" numFmtId="0" xfId="0" applyFont="1"/>
    <xf borderId="0" fillId="2" fontId="2" numFmtId="0" xfId="0" applyFill="1" applyFont="1"/>
    <xf borderId="0" fillId="2" fontId="2" numFmtId="0" xfId="0" applyFont="1"/>
    <xf borderId="0" fillId="2" fontId="1" numFmtId="0" xfId="0" applyAlignment="1" applyFont="1">
      <alignment/>
    </xf>
    <xf borderId="0" fillId="2" fontId="1" numFmtId="0" xfId="0" applyAlignment="1" applyFont="1">
      <alignment/>
    </xf>
    <xf borderId="0" fillId="2" fontId="1" numFmtId="0" xfId="0" applyAlignment="1" applyFont="1">
      <alignment/>
    </xf>
    <xf borderId="0" fillId="2" fontId="1" numFmtId="0" xfId="0" applyFont="1"/>
    <xf borderId="0" fillId="2" fontId="2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9" max="9" width="16.57"/>
  </cols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  <c r="Q1" s="2"/>
      <c r="R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2" t="s">
        <v>13</v>
      </c>
      <c r="R2" s="5" t="s">
        <v>14</v>
      </c>
    </row>
    <row r="3">
      <c r="A3" s="6">
        <v>41879.0</v>
      </c>
      <c r="B3" s="5" t="s">
        <v>15</v>
      </c>
      <c r="C3" s="5" t="s">
        <v>16</v>
      </c>
      <c r="D3" s="7" t="s">
        <v>17</v>
      </c>
      <c r="E3" s="5">
        <v>1.0</v>
      </c>
      <c r="F3" s="5">
        <v>1.0</v>
      </c>
      <c r="G3" s="5">
        <v>36.0</v>
      </c>
      <c r="H3" s="5" t="str">
        <f t="shared" ref="H3:H15" si="1">G3/$J$6</f>
        <v>9.541565217</v>
      </c>
      <c r="I3" s="5">
        <v>573.0</v>
      </c>
      <c r="J3" s="5" t="s">
        <v>18</v>
      </c>
      <c r="L3" s="5">
        <v>1.0</v>
      </c>
      <c r="M3" s="5">
        <v>573.0</v>
      </c>
      <c r="N3" s="5">
        <v>171.787</v>
      </c>
      <c r="O3" s="5">
        <v>7.667</v>
      </c>
      <c r="P3" s="5">
        <v>202.333</v>
      </c>
      <c r="Q3" s="5">
        <v>-90.0</v>
      </c>
      <c r="R3" s="5">
        <v>572.0</v>
      </c>
      <c r="S3" s="5"/>
    </row>
    <row r="4">
      <c r="A4" s="6">
        <v>41879.0</v>
      </c>
      <c r="B4" s="5" t="s">
        <v>15</v>
      </c>
      <c r="C4" s="5" t="s">
        <v>16</v>
      </c>
      <c r="D4" s="7" t="s">
        <v>17</v>
      </c>
      <c r="E4" s="5">
        <v>1.0</v>
      </c>
      <c r="F4" s="5">
        <v>2.0</v>
      </c>
      <c r="G4" s="5">
        <v>30.0</v>
      </c>
      <c r="H4" s="5" t="str">
        <f t="shared" si="1"/>
        <v>7.951304348</v>
      </c>
      <c r="I4" s="5">
        <v>573.0</v>
      </c>
      <c r="J4" t="str">
        <f>average(I3:I7)</f>
        <v>575</v>
      </c>
      <c r="L4" s="5">
        <v>2.0</v>
      </c>
      <c r="M4" s="5">
        <v>573.0</v>
      </c>
      <c r="N4" s="5">
        <v>167.407</v>
      </c>
      <c r="O4" s="5">
        <v>3.0</v>
      </c>
      <c r="P4" s="5">
        <v>205.516</v>
      </c>
      <c r="Q4" s="5">
        <v>-90.2</v>
      </c>
      <c r="R4" s="5">
        <v>572.002</v>
      </c>
      <c r="S4" s="5"/>
    </row>
    <row r="5">
      <c r="A5" s="6">
        <v>41879.0</v>
      </c>
      <c r="B5" s="5" t="s">
        <v>15</v>
      </c>
      <c r="C5" s="5" t="s">
        <v>16</v>
      </c>
      <c r="D5" s="7" t="s">
        <v>17</v>
      </c>
      <c r="E5" s="5">
        <v>1.0</v>
      </c>
      <c r="F5" s="5">
        <v>3.0</v>
      </c>
      <c r="G5" s="5">
        <v>32.0</v>
      </c>
      <c r="H5" s="5" t="str">
        <f t="shared" si="1"/>
        <v>8.481391304</v>
      </c>
      <c r="I5" s="5">
        <v>576.0</v>
      </c>
      <c r="J5" s="5" t="s">
        <v>19</v>
      </c>
      <c r="L5" s="5">
        <v>3.0</v>
      </c>
      <c r="M5" s="5">
        <v>576.0</v>
      </c>
      <c r="N5" s="5">
        <v>168.67</v>
      </c>
      <c r="O5" s="5">
        <v>10.212</v>
      </c>
      <c r="P5" s="5">
        <v>207.799</v>
      </c>
      <c r="Q5" s="5">
        <v>-90.199</v>
      </c>
      <c r="R5" s="5">
        <v>574.673</v>
      </c>
      <c r="S5" s="5"/>
    </row>
    <row r="6">
      <c r="A6" s="6">
        <v>41879.0</v>
      </c>
      <c r="B6" s="5" t="s">
        <v>15</v>
      </c>
      <c r="C6" s="5" t="s">
        <v>16</v>
      </c>
      <c r="D6" s="7" t="s">
        <v>17</v>
      </c>
      <c r="E6" s="5">
        <v>2.0</v>
      </c>
      <c r="F6" s="5">
        <v>4.0</v>
      </c>
      <c r="G6" s="5">
        <v>45.0</v>
      </c>
      <c r="H6" s="5" t="str">
        <f t="shared" si="1"/>
        <v>11.92695652</v>
      </c>
      <c r="I6" s="5">
        <v>576.0</v>
      </c>
      <c r="J6" t="str">
        <f>J4/152.4</f>
        <v>3.772965879</v>
      </c>
      <c r="L6" s="5">
        <v>4.0</v>
      </c>
      <c r="M6" s="5">
        <v>576.0</v>
      </c>
      <c r="N6" s="5">
        <v>178.488</v>
      </c>
      <c r="O6" s="5">
        <v>9.57</v>
      </c>
      <c r="P6" s="5">
        <v>205.546</v>
      </c>
      <c r="Q6" s="5">
        <v>-90.1</v>
      </c>
      <c r="R6" s="5">
        <v>574.668</v>
      </c>
      <c r="S6" s="5"/>
    </row>
    <row r="7">
      <c r="A7" s="6">
        <v>41879.0</v>
      </c>
      <c r="B7" s="5" t="s">
        <v>15</v>
      </c>
      <c r="C7" s="5" t="s">
        <v>16</v>
      </c>
      <c r="D7" s="7" t="s">
        <v>17</v>
      </c>
      <c r="E7" s="5">
        <v>2.0</v>
      </c>
      <c r="F7" s="5">
        <v>5.0</v>
      </c>
      <c r="G7" s="5">
        <v>36.0</v>
      </c>
      <c r="H7" s="5" t="str">
        <f t="shared" si="1"/>
        <v>9.541565217</v>
      </c>
      <c r="I7" s="5">
        <v>577.0</v>
      </c>
      <c r="L7" s="5">
        <v>5.0</v>
      </c>
      <c r="M7" s="5">
        <v>577.0</v>
      </c>
      <c r="N7" s="5">
        <v>152.054</v>
      </c>
      <c r="O7" s="5">
        <v>8.229</v>
      </c>
      <c r="P7" s="5">
        <v>208.699</v>
      </c>
      <c r="Q7" s="5">
        <v>-90.099</v>
      </c>
      <c r="R7" s="5">
        <v>576.002</v>
      </c>
      <c r="S7" s="5"/>
    </row>
    <row r="8">
      <c r="A8" s="6">
        <v>41879.0</v>
      </c>
      <c r="B8" s="5" t="s">
        <v>15</v>
      </c>
      <c r="C8" s="5" t="s">
        <v>16</v>
      </c>
      <c r="D8" s="7" t="s">
        <v>17</v>
      </c>
      <c r="E8" s="5">
        <v>3.0</v>
      </c>
      <c r="F8" s="5">
        <v>6.0</v>
      </c>
      <c r="G8" s="5">
        <v>47.0</v>
      </c>
      <c r="H8" s="5" t="str">
        <f t="shared" si="1"/>
        <v>12.45704348</v>
      </c>
      <c r="L8" s="5">
        <v>6.0</v>
      </c>
      <c r="M8" s="5">
        <v>36.0</v>
      </c>
      <c r="N8" s="5">
        <v>105.96</v>
      </c>
      <c r="O8" s="5">
        <v>49.818</v>
      </c>
      <c r="P8" s="5">
        <v>160.185</v>
      </c>
      <c r="Q8" s="5">
        <v>173.48</v>
      </c>
      <c r="R8" s="5">
        <v>34.897</v>
      </c>
      <c r="S8" s="5"/>
    </row>
    <row r="9">
      <c r="A9" s="6">
        <v>41879.0</v>
      </c>
      <c r="B9" s="5" t="s">
        <v>15</v>
      </c>
      <c r="C9" s="5" t="s">
        <v>16</v>
      </c>
      <c r="D9" s="7" t="s">
        <v>17</v>
      </c>
      <c r="E9" s="5">
        <v>3.0</v>
      </c>
      <c r="F9" s="5">
        <v>7.0</v>
      </c>
      <c r="G9" s="5">
        <v>52.0</v>
      </c>
      <c r="H9" s="5" t="str">
        <f t="shared" si="1"/>
        <v>13.78226087</v>
      </c>
      <c r="L9" s="5">
        <v>7.0</v>
      </c>
      <c r="M9" s="5">
        <v>30.0</v>
      </c>
      <c r="N9" s="5">
        <v>91.79</v>
      </c>
      <c r="O9" s="5">
        <v>40.532</v>
      </c>
      <c r="P9" s="5">
        <v>148.628</v>
      </c>
      <c r="Q9" s="5">
        <v>-117.474</v>
      </c>
      <c r="R9" s="5">
        <v>28.628</v>
      </c>
      <c r="S9" s="5"/>
    </row>
    <row r="10">
      <c r="A10" s="6">
        <v>41879.0</v>
      </c>
      <c r="B10" s="5" t="s">
        <v>15</v>
      </c>
      <c r="C10" s="5" t="s">
        <v>16</v>
      </c>
      <c r="D10" s="7" t="s">
        <v>17</v>
      </c>
      <c r="E10" s="5">
        <v>3.0</v>
      </c>
      <c r="F10" s="5">
        <v>8.0</v>
      </c>
      <c r="G10" s="5">
        <v>38.0</v>
      </c>
      <c r="H10" s="5" t="str">
        <f t="shared" si="1"/>
        <v>10.07165217</v>
      </c>
      <c r="L10" s="5">
        <v>8.0</v>
      </c>
      <c r="M10" s="5">
        <v>32.0</v>
      </c>
      <c r="N10" s="5">
        <v>74.839</v>
      </c>
      <c r="O10" s="5">
        <v>20.277</v>
      </c>
      <c r="P10" s="5">
        <v>183.424</v>
      </c>
      <c r="Q10" s="5">
        <v>-70.974</v>
      </c>
      <c r="R10" s="5">
        <v>30.782</v>
      </c>
      <c r="S10" s="5"/>
    </row>
    <row r="11">
      <c r="A11" s="6">
        <v>41879.0</v>
      </c>
      <c r="B11" s="5" t="s">
        <v>15</v>
      </c>
      <c r="C11" s="5" t="s">
        <v>16</v>
      </c>
      <c r="D11" s="7" t="s">
        <v>17</v>
      </c>
      <c r="E11" s="5">
        <v>3.0</v>
      </c>
      <c r="F11" s="5">
        <v>9.0</v>
      </c>
      <c r="G11" s="5">
        <v>32.0</v>
      </c>
      <c r="H11" s="5" t="str">
        <f t="shared" si="1"/>
        <v>8.481391304</v>
      </c>
      <c r="L11" s="5">
        <v>9.0</v>
      </c>
      <c r="M11" s="5">
        <v>45.0</v>
      </c>
      <c r="N11" s="5">
        <v>153.759</v>
      </c>
      <c r="O11" s="5">
        <v>116.2</v>
      </c>
      <c r="P11" s="5">
        <v>183.166</v>
      </c>
      <c r="Q11" s="5">
        <v>-149.931</v>
      </c>
      <c r="R11" s="5">
        <v>43.676</v>
      </c>
      <c r="S11" s="5"/>
    </row>
    <row r="12">
      <c r="A12" s="6">
        <v>41879.0</v>
      </c>
      <c r="B12" s="5" t="s">
        <v>15</v>
      </c>
      <c r="C12" s="5" t="s">
        <v>16</v>
      </c>
      <c r="D12" s="7" t="s">
        <v>17</v>
      </c>
      <c r="E12" s="5">
        <v>3.0</v>
      </c>
      <c r="F12" s="5">
        <v>10.0</v>
      </c>
      <c r="G12" s="5">
        <v>43.0</v>
      </c>
      <c r="H12" s="5" t="str">
        <f t="shared" si="1"/>
        <v>11.39686957</v>
      </c>
      <c r="L12" s="5">
        <v>10.0</v>
      </c>
      <c r="M12" s="5">
        <v>36.0</v>
      </c>
      <c r="N12" s="5">
        <v>77.751</v>
      </c>
      <c r="O12" s="5">
        <v>36.26</v>
      </c>
      <c r="P12" s="5">
        <v>193.598</v>
      </c>
      <c r="Q12" s="5">
        <v>42.709</v>
      </c>
      <c r="R12" s="5">
        <v>34.897</v>
      </c>
      <c r="S12" s="5"/>
    </row>
    <row r="13">
      <c r="A13" s="6">
        <v>41879.0</v>
      </c>
      <c r="B13" s="5" t="s">
        <v>15</v>
      </c>
      <c r="C13" s="5" t="s">
        <v>16</v>
      </c>
      <c r="D13" s="7" t="s">
        <v>17</v>
      </c>
      <c r="E13" s="5">
        <v>4.0</v>
      </c>
      <c r="F13" s="5">
        <v>11.0</v>
      </c>
      <c r="G13" s="5">
        <v>34.0</v>
      </c>
      <c r="H13" s="5" t="str">
        <f t="shared" si="1"/>
        <v>9.011478261</v>
      </c>
      <c r="L13" s="5">
        <v>11.0</v>
      </c>
      <c r="M13" s="5">
        <v>47.0</v>
      </c>
      <c r="N13" s="5">
        <v>111.354</v>
      </c>
      <c r="O13" s="5">
        <v>53.347</v>
      </c>
      <c r="P13" s="5">
        <v>209.259</v>
      </c>
      <c r="Q13" s="5">
        <v>37.875</v>
      </c>
      <c r="R13" s="5">
        <v>45.607</v>
      </c>
      <c r="S13" s="5"/>
    </row>
    <row r="14">
      <c r="A14" s="6">
        <v>41879.0</v>
      </c>
      <c r="B14" s="5" t="s">
        <v>15</v>
      </c>
      <c r="C14" s="5" t="s">
        <v>16</v>
      </c>
      <c r="D14" s="7" t="s">
        <v>17</v>
      </c>
      <c r="E14" s="5">
        <v>4.0</v>
      </c>
      <c r="F14" s="5">
        <v>12.0</v>
      </c>
      <c r="G14" s="5">
        <v>49.0</v>
      </c>
      <c r="H14" s="5" t="str">
        <f t="shared" si="1"/>
        <v>12.98713043</v>
      </c>
      <c r="L14" s="5">
        <v>12.0</v>
      </c>
      <c r="M14" s="5">
        <v>52.0</v>
      </c>
      <c r="N14" s="5">
        <v>64.841</v>
      </c>
      <c r="O14" s="5">
        <v>38.458</v>
      </c>
      <c r="P14" s="5">
        <v>157.365</v>
      </c>
      <c r="Q14" s="5">
        <v>-15.642</v>
      </c>
      <c r="R14" s="5">
        <v>51.103</v>
      </c>
      <c r="S14" s="5"/>
    </row>
    <row r="15">
      <c r="A15" s="6">
        <v>41879.0</v>
      </c>
      <c r="B15" s="5" t="s">
        <v>15</v>
      </c>
      <c r="C15" s="5" t="s">
        <v>16</v>
      </c>
      <c r="D15" s="7" t="s">
        <v>17</v>
      </c>
      <c r="E15" s="5">
        <v>4.0</v>
      </c>
      <c r="F15" s="5">
        <v>13.0</v>
      </c>
      <c r="G15" s="5">
        <v>39.0</v>
      </c>
      <c r="H15" s="5" t="str">
        <f t="shared" si="1"/>
        <v>10.33669565</v>
      </c>
      <c r="L15" s="5">
        <v>13.0</v>
      </c>
      <c r="M15" s="5">
        <v>38.0</v>
      </c>
      <c r="N15" s="5">
        <v>68.465</v>
      </c>
      <c r="O15" s="5">
        <v>31.387</v>
      </c>
      <c r="P15" s="5">
        <v>177.453</v>
      </c>
      <c r="Q15" s="5">
        <v>-90.0</v>
      </c>
      <c r="R15" s="5">
        <v>37.333</v>
      </c>
      <c r="S15" s="5"/>
    </row>
    <row r="16">
      <c r="D16" s="8"/>
      <c r="L16" s="5">
        <v>14.0</v>
      </c>
      <c r="M16" s="5">
        <v>32.0</v>
      </c>
      <c r="N16" s="5">
        <v>120.597</v>
      </c>
      <c r="O16" s="5">
        <v>56.0</v>
      </c>
      <c r="P16" s="5">
        <v>175.672</v>
      </c>
      <c r="Q16" s="5">
        <v>80.838</v>
      </c>
      <c r="R16" s="5">
        <v>31.127</v>
      </c>
      <c r="S16" s="5"/>
    </row>
    <row r="17">
      <c r="A17" s="5"/>
      <c r="D17" s="8"/>
      <c r="L17" s="5">
        <v>15.0</v>
      </c>
      <c r="M17" s="5">
        <v>43.0</v>
      </c>
      <c r="N17" s="5">
        <v>135.741</v>
      </c>
      <c r="O17" s="5">
        <v>72.168</v>
      </c>
      <c r="P17" s="5">
        <v>173.362</v>
      </c>
      <c r="Q17" s="5">
        <v>76.608</v>
      </c>
      <c r="R17" s="5">
        <v>42.374</v>
      </c>
      <c r="S17" s="5"/>
    </row>
    <row r="18">
      <c r="D18" s="8"/>
      <c r="L18" s="5">
        <v>16.0</v>
      </c>
      <c r="M18" s="5">
        <v>34.0</v>
      </c>
      <c r="N18" s="5">
        <v>72.138</v>
      </c>
      <c r="O18" s="5">
        <v>45.296</v>
      </c>
      <c r="P18" s="5">
        <v>138.333</v>
      </c>
      <c r="Q18" s="5">
        <v>-133.781</v>
      </c>
      <c r="R18" s="5">
        <v>33.012</v>
      </c>
      <c r="S18" s="5"/>
    </row>
    <row r="19">
      <c r="D19" s="8"/>
      <c r="L19" s="5">
        <v>17.0</v>
      </c>
      <c r="M19" s="5">
        <v>49.0</v>
      </c>
      <c r="N19" s="5">
        <v>61.691</v>
      </c>
      <c r="O19" s="5">
        <v>33.432</v>
      </c>
      <c r="P19" s="5">
        <v>168.444</v>
      </c>
      <c r="Q19" s="5">
        <v>161.565</v>
      </c>
      <c r="R19" s="5">
        <v>47.647</v>
      </c>
      <c r="S19" s="5"/>
    </row>
    <row r="20">
      <c r="D20" s="8"/>
      <c r="L20" s="5">
        <v>18.0</v>
      </c>
      <c r="M20" s="5">
        <v>39.0</v>
      </c>
      <c r="N20" s="5">
        <v>71.486</v>
      </c>
      <c r="O20" s="5">
        <v>26.015</v>
      </c>
      <c r="P20" s="5">
        <v>144.387</v>
      </c>
      <c r="Q20" s="5">
        <v>-99.211</v>
      </c>
      <c r="R20" s="5">
        <v>37.924</v>
      </c>
      <c r="S20" s="5"/>
    </row>
    <row r="21">
      <c r="D21" s="8"/>
    </row>
    <row r="22">
      <c r="A22" s="9"/>
      <c r="B22" s="9"/>
      <c r="C22" s="9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>
      <c r="D23" s="8"/>
    </row>
    <row r="24">
      <c r="A24" s="5" t="s">
        <v>20</v>
      </c>
      <c r="D24" s="8"/>
    </row>
    <row r="25">
      <c r="A25" s="2" t="s">
        <v>1</v>
      </c>
      <c r="B25" s="2" t="s">
        <v>2</v>
      </c>
      <c r="C25" s="2" t="s">
        <v>3</v>
      </c>
      <c r="D25" s="3" t="s">
        <v>4</v>
      </c>
      <c r="E25" s="1" t="s">
        <v>5</v>
      </c>
      <c r="F25" s="2" t="s">
        <v>6</v>
      </c>
      <c r="G25" s="2" t="s">
        <v>7</v>
      </c>
      <c r="H25" s="4" t="s">
        <v>8</v>
      </c>
      <c r="I25" s="5" t="s">
        <v>9</v>
      </c>
      <c r="M25" s="5" t="s">
        <v>7</v>
      </c>
      <c r="N25" s="2" t="s">
        <v>10</v>
      </c>
      <c r="O25" s="2" t="s">
        <v>11</v>
      </c>
      <c r="P25" s="2" t="s">
        <v>12</v>
      </c>
      <c r="Q25" s="2" t="s">
        <v>13</v>
      </c>
      <c r="R25" s="5" t="s">
        <v>14</v>
      </c>
    </row>
    <row r="26">
      <c r="A26" s="6">
        <v>41936.0</v>
      </c>
      <c r="B26" s="5" t="s">
        <v>15</v>
      </c>
      <c r="C26" s="5" t="s">
        <v>16</v>
      </c>
      <c r="D26" s="7" t="s">
        <v>17</v>
      </c>
      <c r="E26" s="5">
        <v>1.0</v>
      </c>
      <c r="F26" s="5">
        <v>1.0</v>
      </c>
      <c r="G26" s="5">
        <v>125.0</v>
      </c>
      <c r="H26" t="str">
        <f t="shared" ref="H26:H38" si="2">G26/$J$29</f>
        <v>16.47068995</v>
      </c>
      <c r="I26" s="5">
        <v>1159.0</v>
      </c>
      <c r="J26" s="5" t="s">
        <v>18</v>
      </c>
      <c r="L26" s="5">
        <v>1.0</v>
      </c>
      <c r="M26" s="5">
        <v>1159.0</v>
      </c>
      <c r="N26" s="5">
        <v>53.047</v>
      </c>
      <c r="O26" s="5">
        <v>1.1</v>
      </c>
      <c r="P26" s="5">
        <v>212.24</v>
      </c>
      <c r="Q26" s="5">
        <v>-89.555</v>
      </c>
      <c r="R26" s="5">
        <v>1158.035</v>
      </c>
    </row>
    <row r="27">
      <c r="A27" s="6">
        <v>41936.0</v>
      </c>
      <c r="B27" s="5" t="s">
        <v>15</v>
      </c>
      <c r="C27" s="5" t="s">
        <v>16</v>
      </c>
      <c r="D27" s="7" t="s">
        <v>17</v>
      </c>
      <c r="E27" s="5">
        <v>1.0</v>
      </c>
      <c r="F27" s="5">
        <v>2.0</v>
      </c>
      <c r="G27" s="5">
        <v>281.0</v>
      </c>
      <c r="H27" t="str">
        <f t="shared" si="2"/>
        <v>37.02611102</v>
      </c>
      <c r="I27" s="5">
        <v>1153.0</v>
      </c>
      <c r="J27" t="str">
        <f>average(I26:I30)</f>
        <v>1156.6</v>
      </c>
      <c r="L27" s="5">
        <v>2.0</v>
      </c>
      <c r="M27" s="5">
        <v>1153.0</v>
      </c>
      <c r="N27" s="5">
        <v>52.68</v>
      </c>
      <c r="O27" s="5">
        <v>1.104</v>
      </c>
      <c r="P27" s="5">
        <v>212.797</v>
      </c>
      <c r="Q27" s="5">
        <v>-89.552</v>
      </c>
      <c r="R27" s="5">
        <v>1152.035</v>
      </c>
    </row>
    <row r="28">
      <c r="A28" s="6">
        <v>41936.0</v>
      </c>
      <c r="B28" s="5" t="s">
        <v>15</v>
      </c>
      <c r="C28" s="5" t="s">
        <v>16</v>
      </c>
      <c r="D28" s="7" t="s">
        <v>17</v>
      </c>
      <c r="E28" s="5">
        <v>1.0</v>
      </c>
      <c r="F28" s="5">
        <v>3.0</v>
      </c>
      <c r="G28" s="5">
        <v>230.0</v>
      </c>
      <c r="H28" t="str">
        <f t="shared" si="2"/>
        <v>30.30606951</v>
      </c>
      <c r="I28" s="5">
        <v>1156.0</v>
      </c>
      <c r="J28" s="5" t="s">
        <v>19</v>
      </c>
      <c r="L28" s="5">
        <v>3.0</v>
      </c>
      <c r="M28" s="5">
        <v>1156.0</v>
      </c>
      <c r="N28" s="5">
        <v>52.861</v>
      </c>
      <c r="O28" s="5">
        <v>1.102</v>
      </c>
      <c r="P28" s="5">
        <v>212.518</v>
      </c>
      <c r="Q28" s="5">
        <v>-89.554</v>
      </c>
      <c r="R28" s="5">
        <v>1155.035</v>
      </c>
    </row>
    <row r="29">
      <c r="A29" s="6">
        <v>41936.0</v>
      </c>
      <c r="B29" s="5" t="s">
        <v>15</v>
      </c>
      <c r="C29" s="5" t="s">
        <v>16</v>
      </c>
      <c r="D29" s="7" t="s">
        <v>17</v>
      </c>
      <c r="E29" s="5">
        <v>2.0</v>
      </c>
      <c r="F29" s="5">
        <v>4.0</v>
      </c>
      <c r="G29" s="5">
        <v>278.0</v>
      </c>
      <c r="H29" t="str">
        <f t="shared" si="2"/>
        <v>36.63081446</v>
      </c>
      <c r="I29" s="5">
        <v>1159.0</v>
      </c>
      <c r="J29" t="str">
        <f>J27/152.4</f>
        <v>7.589238845</v>
      </c>
      <c r="L29" s="5">
        <v>4.0</v>
      </c>
      <c r="M29" s="5">
        <v>1159.0</v>
      </c>
      <c r="N29" s="5">
        <v>31.865</v>
      </c>
      <c r="O29" s="5">
        <v>1.333</v>
      </c>
      <c r="P29" s="5">
        <v>203.931</v>
      </c>
      <c r="Q29" s="5">
        <v>-89.703</v>
      </c>
      <c r="R29" s="5">
        <v>1158.016</v>
      </c>
    </row>
    <row r="30">
      <c r="A30" s="6">
        <v>41936.0</v>
      </c>
      <c r="B30" s="5" t="s">
        <v>15</v>
      </c>
      <c r="C30" s="5" t="s">
        <v>16</v>
      </c>
      <c r="D30" s="7" t="s">
        <v>17</v>
      </c>
      <c r="E30" s="5">
        <v>2.0</v>
      </c>
      <c r="F30" s="5">
        <v>5.0</v>
      </c>
      <c r="G30" s="5">
        <v>236.0</v>
      </c>
      <c r="H30" t="str">
        <f t="shared" si="2"/>
        <v>31.09666263</v>
      </c>
      <c r="I30" s="5">
        <v>1156.0</v>
      </c>
      <c r="L30" s="5">
        <v>5.0</v>
      </c>
      <c r="M30" s="5">
        <v>1156.0</v>
      </c>
      <c r="N30" s="5">
        <v>60.888</v>
      </c>
      <c r="O30" s="5">
        <v>1.333</v>
      </c>
      <c r="P30" s="5">
        <v>191.908</v>
      </c>
      <c r="Q30" s="5">
        <v>-89.851</v>
      </c>
      <c r="R30" s="5">
        <v>1155.004</v>
      </c>
    </row>
    <row r="31">
      <c r="A31" s="6">
        <v>41936.0</v>
      </c>
      <c r="B31" s="5" t="s">
        <v>15</v>
      </c>
      <c r="C31" s="5" t="s">
        <v>16</v>
      </c>
      <c r="D31" s="7" t="s">
        <v>17</v>
      </c>
      <c r="E31" s="5">
        <v>3.0</v>
      </c>
      <c r="F31" s="5">
        <v>6.0</v>
      </c>
      <c r="G31" s="5">
        <v>240.0</v>
      </c>
      <c r="H31" t="str">
        <f t="shared" si="2"/>
        <v>31.62372471</v>
      </c>
      <c r="L31" s="5">
        <v>6.0</v>
      </c>
      <c r="M31" s="5">
        <v>125.0</v>
      </c>
      <c r="N31" s="5">
        <v>129.842</v>
      </c>
      <c r="O31" s="5">
        <v>81.668</v>
      </c>
      <c r="P31" s="5">
        <v>181.353</v>
      </c>
      <c r="Q31" s="5">
        <v>142.853</v>
      </c>
      <c r="R31" s="5">
        <v>124.201</v>
      </c>
    </row>
    <row r="32">
      <c r="A32" s="6">
        <v>41936.0</v>
      </c>
      <c r="B32" s="5" t="s">
        <v>15</v>
      </c>
      <c r="C32" s="5" t="s">
        <v>16</v>
      </c>
      <c r="D32" s="7" t="s">
        <v>17</v>
      </c>
      <c r="E32" s="5">
        <v>3.0</v>
      </c>
      <c r="F32" s="5">
        <v>7.0</v>
      </c>
      <c r="G32" s="5">
        <v>248.0</v>
      </c>
      <c r="H32" t="str">
        <f t="shared" si="2"/>
        <v>32.67784887</v>
      </c>
      <c r="L32" s="5">
        <v>7.0</v>
      </c>
      <c r="M32" s="5">
        <v>281.0</v>
      </c>
      <c r="N32" s="5">
        <v>101.364</v>
      </c>
      <c r="O32" s="5">
        <v>49.957</v>
      </c>
      <c r="P32" s="5">
        <v>166.333</v>
      </c>
      <c r="Q32" s="5">
        <v>-167.605</v>
      </c>
      <c r="R32" s="5">
        <v>279.516</v>
      </c>
    </row>
    <row r="33">
      <c r="A33" s="6">
        <v>41936.0</v>
      </c>
      <c r="B33" s="5" t="s">
        <v>15</v>
      </c>
      <c r="C33" s="5" t="s">
        <v>16</v>
      </c>
      <c r="D33" s="7" t="s">
        <v>17</v>
      </c>
      <c r="E33" s="5">
        <v>3.0</v>
      </c>
      <c r="F33" s="5">
        <v>8.0</v>
      </c>
      <c r="G33" s="5">
        <v>223.0</v>
      </c>
      <c r="H33" t="str">
        <f t="shared" si="2"/>
        <v>29.38371088</v>
      </c>
      <c r="L33" s="5">
        <v>8.0</v>
      </c>
      <c r="M33" s="5">
        <v>230.0</v>
      </c>
      <c r="N33" s="5">
        <v>117.953</v>
      </c>
      <c r="O33" s="5">
        <v>26.206</v>
      </c>
      <c r="P33" s="5">
        <v>223.551</v>
      </c>
      <c r="Q33" s="5">
        <v>-84.738</v>
      </c>
      <c r="R33" s="5">
        <v>228.965</v>
      </c>
    </row>
    <row r="34">
      <c r="A34" s="6">
        <v>41936.0</v>
      </c>
      <c r="B34" s="5" t="s">
        <v>15</v>
      </c>
      <c r="C34" s="5" t="s">
        <v>16</v>
      </c>
      <c r="D34" s="7" t="s">
        <v>17</v>
      </c>
      <c r="E34" s="5">
        <v>3.0</v>
      </c>
      <c r="F34" s="5">
        <v>9.0</v>
      </c>
      <c r="G34" s="5">
        <v>210.0</v>
      </c>
      <c r="H34" t="str">
        <f t="shared" si="2"/>
        <v>27.67075912</v>
      </c>
      <c r="L34" s="5">
        <v>9.0</v>
      </c>
      <c r="M34" s="5">
        <v>278.0</v>
      </c>
      <c r="N34" s="5">
        <v>119.854</v>
      </c>
      <c r="O34" s="5">
        <v>65.968</v>
      </c>
      <c r="P34" s="5">
        <v>192.667</v>
      </c>
      <c r="Q34" s="5">
        <v>128.853</v>
      </c>
      <c r="R34" s="5">
        <v>277.366</v>
      </c>
    </row>
    <row r="35">
      <c r="A35" s="6">
        <v>41936.0</v>
      </c>
      <c r="B35" s="5" t="s">
        <v>15</v>
      </c>
      <c r="C35" s="5" t="s">
        <v>16</v>
      </c>
      <c r="D35" s="7" t="s">
        <v>17</v>
      </c>
      <c r="E35" s="5">
        <v>3.0</v>
      </c>
      <c r="F35" s="5">
        <v>10.0</v>
      </c>
      <c r="G35" s="5">
        <v>203.0</v>
      </c>
      <c r="H35" t="str">
        <f t="shared" si="2"/>
        <v>26.74840048</v>
      </c>
      <c r="L35" s="5">
        <v>10.0</v>
      </c>
      <c r="M35" s="5">
        <v>236.0</v>
      </c>
      <c r="N35" s="5">
        <v>115.619</v>
      </c>
      <c r="O35" s="5">
        <v>56.582</v>
      </c>
      <c r="P35" s="5">
        <v>198.229</v>
      </c>
      <c r="Q35" s="5">
        <v>60.164</v>
      </c>
      <c r="R35" s="5">
        <v>235.17</v>
      </c>
    </row>
    <row r="36">
      <c r="A36" s="6">
        <v>41936.0</v>
      </c>
      <c r="B36" s="5" t="s">
        <v>15</v>
      </c>
      <c r="C36" s="5" t="s">
        <v>16</v>
      </c>
      <c r="D36" s="7" t="s">
        <v>17</v>
      </c>
      <c r="E36" s="5">
        <v>4.0</v>
      </c>
      <c r="F36" s="5">
        <v>11.0</v>
      </c>
      <c r="G36" s="5">
        <v>222.0</v>
      </c>
      <c r="H36" t="str">
        <f t="shared" si="2"/>
        <v>29.25194536</v>
      </c>
      <c r="L36" s="5">
        <v>11.0</v>
      </c>
      <c r="M36" s="5">
        <v>240.0</v>
      </c>
      <c r="N36" s="5">
        <v>112.279</v>
      </c>
      <c r="O36" s="5">
        <v>25.987</v>
      </c>
      <c r="P36" s="5">
        <v>193.1</v>
      </c>
      <c r="Q36" s="5">
        <v>-82.786</v>
      </c>
      <c r="R36" s="5">
        <v>238.891</v>
      </c>
    </row>
    <row r="37">
      <c r="A37" s="6">
        <v>41936.0</v>
      </c>
      <c r="B37" s="5" t="s">
        <v>15</v>
      </c>
      <c r="C37" s="5" t="s">
        <v>16</v>
      </c>
      <c r="D37" s="7" t="s">
        <v>17</v>
      </c>
      <c r="E37" s="5">
        <v>4.0</v>
      </c>
      <c r="F37" s="5">
        <v>12.0</v>
      </c>
      <c r="G37" s="5">
        <v>194.0</v>
      </c>
      <c r="H37" t="str">
        <f t="shared" si="2"/>
        <v>25.56251081</v>
      </c>
      <c r="L37" s="5">
        <v>12.0</v>
      </c>
      <c r="M37" s="5">
        <v>248.0</v>
      </c>
      <c r="N37" s="5">
        <v>119.168</v>
      </c>
      <c r="O37" s="5">
        <v>75.085</v>
      </c>
      <c r="P37" s="5">
        <v>200.469</v>
      </c>
      <c r="Q37" s="5">
        <v>-59.394</v>
      </c>
      <c r="R37" s="5">
        <v>247.477</v>
      </c>
    </row>
    <row r="38">
      <c r="A38" s="6">
        <v>41936.0</v>
      </c>
      <c r="B38" s="5" t="s">
        <v>15</v>
      </c>
      <c r="C38" s="5" t="s">
        <v>16</v>
      </c>
      <c r="D38" s="7" t="s">
        <v>17</v>
      </c>
      <c r="E38" s="5">
        <v>4.0</v>
      </c>
      <c r="F38" s="5">
        <v>13.0</v>
      </c>
      <c r="G38" s="5">
        <v>296.0</v>
      </c>
      <c r="H38" t="str">
        <f t="shared" si="2"/>
        <v>39.00259381</v>
      </c>
      <c r="L38" s="5">
        <v>13.0</v>
      </c>
      <c r="M38" s="5">
        <v>223.0</v>
      </c>
      <c r="N38" s="5">
        <v>92.769</v>
      </c>
      <c r="O38" s="5">
        <v>38.146</v>
      </c>
      <c r="P38" s="5">
        <v>135.852</v>
      </c>
      <c r="Q38" s="5">
        <v>-66.903</v>
      </c>
      <c r="R38" s="5">
        <v>221.777</v>
      </c>
    </row>
    <row r="39">
      <c r="D39" s="8"/>
      <c r="L39" s="5">
        <v>14.0</v>
      </c>
      <c r="M39" s="5">
        <v>210.0</v>
      </c>
      <c r="N39" s="5">
        <v>111.163</v>
      </c>
      <c r="O39" s="5">
        <v>31.833</v>
      </c>
      <c r="P39" s="5">
        <v>151.573</v>
      </c>
      <c r="Q39" s="5">
        <v>139.667</v>
      </c>
      <c r="R39" s="5">
        <v>208.581</v>
      </c>
    </row>
    <row r="40">
      <c r="D40" s="8"/>
      <c r="L40" s="5">
        <v>15.0</v>
      </c>
      <c r="M40" s="5">
        <v>203.0</v>
      </c>
      <c r="N40" s="5">
        <v>98.399</v>
      </c>
      <c r="O40" s="5">
        <v>67.956</v>
      </c>
      <c r="P40" s="5">
        <v>140.967</v>
      </c>
      <c r="Q40" s="5">
        <v>168.024</v>
      </c>
      <c r="R40" s="5">
        <v>202.406</v>
      </c>
    </row>
    <row r="41">
      <c r="D41" s="8"/>
      <c r="L41" s="5">
        <v>16.0</v>
      </c>
      <c r="M41" s="5">
        <v>222.0</v>
      </c>
      <c r="N41" s="5">
        <v>111.715</v>
      </c>
      <c r="O41" s="5">
        <v>55.583</v>
      </c>
      <c r="P41" s="5">
        <v>170.879</v>
      </c>
      <c r="Q41" s="5">
        <v>-78.232</v>
      </c>
      <c r="R41" s="5">
        <v>220.638</v>
      </c>
    </row>
    <row r="42">
      <c r="D42" s="8"/>
      <c r="L42" s="5">
        <v>17.0</v>
      </c>
      <c r="M42" s="5">
        <v>194.0</v>
      </c>
      <c r="N42" s="5">
        <v>119.579</v>
      </c>
      <c r="O42" s="5">
        <v>69.712</v>
      </c>
      <c r="P42" s="5">
        <v>186.674</v>
      </c>
      <c r="Q42" s="5">
        <v>-152.241</v>
      </c>
      <c r="R42" s="5">
        <v>193.238</v>
      </c>
    </row>
    <row r="43">
      <c r="D43" s="8"/>
      <c r="L43" s="5">
        <v>18.0</v>
      </c>
      <c r="M43" s="5">
        <v>296.0</v>
      </c>
      <c r="N43" s="5">
        <v>131.718</v>
      </c>
      <c r="O43" s="5">
        <v>73.954</v>
      </c>
      <c r="P43" s="5">
        <v>165.019</v>
      </c>
      <c r="Q43" s="5">
        <v>-25.263</v>
      </c>
      <c r="R43" s="5">
        <v>295.237</v>
      </c>
    </row>
    <row r="44">
      <c r="D44" s="8"/>
    </row>
    <row r="45">
      <c r="A45" s="9"/>
      <c r="B45" s="9"/>
      <c r="C45" s="9"/>
      <c r="D45" s="10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>
      <c r="D46" s="8"/>
    </row>
    <row r="47">
      <c r="A47" s="5" t="s">
        <v>21</v>
      </c>
      <c r="D47" s="8"/>
    </row>
    <row r="48">
      <c r="A48" s="2"/>
      <c r="B48" s="2" t="s">
        <v>2</v>
      </c>
      <c r="C48" s="2" t="s">
        <v>3</v>
      </c>
      <c r="D48" s="3" t="s">
        <v>4</v>
      </c>
      <c r="E48" s="1" t="s">
        <v>5</v>
      </c>
      <c r="F48" s="2" t="s">
        <v>6</v>
      </c>
      <c r="G48" s="5" t="s">
        <v>22</v>
      </c>
      <c r="H48" s="5" t="s">
        <v>23</v>
      </c>
      <c r="J48" s="5" t="s">
        <v>24</v>
      </c>
      <c r="L48" s="5" t="s">
        <v>25</v>
      </c>
    </row>
    <row r="49">
      <c r="A49" s="6"/>
      <c r="B49" s="5" t="s">
        <v>15</v>
      </c>
      <c r="C49" s="5" t="s">
        <v>16</v>
      </c>
      <c r="D49" s="7" t="s">
        <v>17</v>
      </c>
      <c r="E49" s="5">
        <v>1.0</v>
      </c>
      <c r="F49" s="5">
        <v>1.0</v>
      </c>
      <c r="G49" t="str">
        <f t="shared" ref="G49:G61" si="3">H26-H3</f>
        <v>6.929124736</v>
      </c>
      <c r="H49" t="str">
        <f t="shared" ref="H49:H61" si="4">G49/428</f>
        <v>0.01618954378</v>
      </c>
      <c r="J49" s="5">
        <v>428.0</v>
      </c>
      <c r="L49" t="str">
        <f>average(G49:G61)</f>
        <v>19.80650287</v>
      </c>
    </row>
    <row r="50">
      <c r="A50" s="6"/>
      <c r="B50" s="5" t="s">
        <v>15</v>
      </c>
      <c r="C50" s="5" t="s">
        <v>16</v>
      </c>
      <c r="D50" s="7" t="s">
        <v>17</v>
      </c>
      <c r="E50" s="5">
        <v>1.0</v>
      </c>
      <c r="F50" s="5">
        <v>2.0</v>
      </c>
      <c r="G50" t="str">
        <f t="shared" si="3"/>
        <v>29.07480667</v>
      </c>
      <c r="H50" t="str">
        <f t="shared" si="4"/>
        <v>0.06793179128</v>
      </c>
      <c r="J50" s="5" t="s">
        <v>26</v>
      </c>
    </row>
    <row r="51">
      <c r="A51" s="6"/>
      <c r="B51" s="5" t="s">
        <v>15</v>
      </c>
      <c r="C51" s="5" t="s">
        <v>16</v>
      </c>
      <c r="D51" s="7" t="s">
        <v>17</v>
      </c>
      <c r="E51" s="5">
        <v>1.0</v>
      </c>
      <c r="F51" s="5">
        <v>3.0</v>
      </c>
      <c r="G51" t="str">
        <f t="shared" si="3"/>
        <v>21.82467821</v>
      </c>
      <c r="H51" t="str">
        <f t="shared" si="4"/>
        <v>0.05099223881</v>
      </c>
      <c r="J51" t="str">
        <f>average(H49:H61)</f>
        <v>0.04627687585</v>
      </c>
    </row>
    <row r="52">
      <c r="A52" s="6"/>
      <c r="B52" s="5" t="s">
        <v>15</v>
      </c>
      <c r="C52" s="5" t="s">
        <v>16</v>
      </c>
      <c r="D52" s="7" t="s">
        <v>17</v>
      </c>
      <c r="E52" s="5">
        <v>2.0</v>
      </c>
      <c r="F52" s="5">
        <v>4.0</v>
      </c>
      <c r="G52" t="str">
        <f t="shared" si="3"/>
        <v>24.70385793</v>
      </c>
      <c r="H52" t="str">
        <f t="shared" si="4"/>
        <v>0.05771929424</v>
      </c>
    </row>
    <row r="53">
      <c r="A53" s="6"/>
      <c r="B53" s="5" t="s">
        <v>15</v>
      </c>
      <c r="C53" s="5" t="s">
        <v>16</v>
      </c>
      <c r="D53" s="7" t="s">
        <v>17</v>
      </c>
      <c r="E53" s="5">
        <v>2.0</v>
      </c>
      <c r="F53" s="5">
        <v>5.0</v>
      </c>
      <c r="G53" t="str">
        <f t="shared" si="3"/>
        <v>21.55509741</v>
      </c>
      <c r="H53" t="str">
        <f t="shared" si="4"/>
        <v>0.05036237714</v>
      </c>
    </row>
    <row r="54">
      <c r="A54" s="6"/>
      <c r="B54" s="5" t="s">
        <v>15</v>
      </c>
      <c r="C54" s="5" t="s">
        <v>16</v>
      </c>
      <c r="D54" s="7" t="s">
        <v>17</v>
      </c>
      <c r="E54" s="5">
        <v>3.0</v>
      </c>
      <c r="F54" s="5">
        <v>6.0</v>
      </c>
      <c r="G54" t="str">
        <f t="shared" si="3"/>
        <v>19.16668123</v>
      </c>
      <c r="H54" t="str">
        <f t="shared" si="4"/>
        <v>0.0447819655</v>
      </c>
      <c r="J54" s="5" t="s">
        <v>27</v>
      </c>
    </row>
    <row r="55">
      <c r="A55" s="6"/>
      <c r="B55" s="5" t="s">
        <v>15</v>
      </c>
      <c r="C55" s="5" t="s">
        <v>16</v>
      </c>
      <c r="D55" s="7" t="s">
        <v>17</v>
      </c>
      <c r="E55" s="5">
        <v>3.0</v>
      </c>
      <c r="F55" s="5">
        <v>7.0</v>
      </c>
      <c r="G55" t="str">
        <f t="shared" si="3"/>
        <v>18.895588</v>
      </c>
      <c r="H55" t="str">
        <f t="shared" si="4"/>
        <v>0.04414857009</v>
      </c>
      <c r="J55" s="5">
        <v>24.0</v>
      </c>
    </row>
    <row r="56">
      <c r="A56" s="6"/>
      <c r="B56" s="5" t="s">
        <v>15</v>
      </c>
      <c r="C56" s="5" t="s">
        <v>16</v>
      </c>
      <c r="D56" s="7" t="s">
        <v>17</v>
      </c>
      <c r="E56" s="5">
        <v>3.0</v>
      </c>
      <c r="F56" s="5">
        <v>8.0</v>
      </c>
      <c r="G56" t="str">
        <f t="shared" si="3"/>
        <v>19.3120587</v>
      </c>
      <c r="H56" t="str">
        <f t="shared" si="4"/>
        <v>0.04512163248</v>
      </c>
      <c r="J56" s="5" t="s">
        <v>28</v>
      </c>
    </row>
    <row r="57">
      <c r="A57" s="6"/>
      <c r="B57" s="5" t="s">
        <v>15</v>
      </c>
      <c r="C57" s="5" t="s">
        <v>16</v>
      </c>
      <c r="D57" s="7" t="s">
        <v>17</v>
      </c>
      <c r="E57" s="5">
        <v>3.0</v>
      </c>
      <c r="F57" s="5">
        <v>9.0</v>
      </c>
      <c r="G57" t="str">
        <f t="shared" si="3"/>
        <v>19.18936782</v>
      </c>
      <c r="H57" t="str">
        <f t="shared" si="4"/>
        <v>0.04483497154</v>
      </c>
      <c r="J57" s="5">
        <v>13.0</v>
      </c>
    </row>
    <row r="58">
      <c r="A58" s="6"/>
      <c r="B58" s="5" t="s">
        <v>15</v>
      </c>
      <c r="C58" s="5" t="s">
        <v>16</v>
      </c>
      <c r="D58" s="7" t="s">
        <v>17</v>
      </c>
      <c r="E58" s="5">
        <v>3.0</v>
      </c>
      <c r="F58" s="5">
        <v>10.0</v>
      </c>
      <c r="G58" t="str">
        <f t="shared" si="3"/>
        <v>15.35153092</v>
      </c>
      <c r="H58" t="str">
        <f t="shared" si="4"/>
        <v>0.03586806289</v>
      </c>
      <c r="J58" s="5" t="s">
        <v>21</v>
      </c>
    </row>
    <row r="59">
      <c r="A59" s="6"/>
      <c r="B59" s="5" t="s">
        <v>15</v>
      </c>
      <c r="C59" s="5" t="s">
        <v>16</v>
      </c>
      <c r="D59" s="7" t="s">
        <v>17</v>
      </c>
      <c r="E59" s="5">
        <v>4.0</v>
      </c>
      <c r="F59" s="5">
        <v>11.0</v>
      </c>
      <c r="G59" t="str">
        <f t="shared" si="3"/>
        <v>20.2404671</v>
      </c>
      <c r="H59" t="str">
        <f t="shared" si="4"/>
        <v>0.04729081097</v>
      </c>
      <c r="J59" s="5">
        <v>11.0</v>
      </c>
    </row>
    <row r="60">
      <c r="A60" s="6"/>
      <c r="B60" s="5" t="s">
        <v>15</v>
      </c>
      <c r="C60" s="5" t="s">
        <v>16</v>
      </c>
      <c r="D60" s="7" t="s">
        <v>17</v>
      </c>
      <c r="E60" s="5">
        <v>4.0</v>
      </c>
      <c r="F60" s="5">
        <v>12.0</v>
      </c>
      <c r="G60" t="str">
        <f t="shared" si="3"/>
        <v>12.57538037</v>
      </c>
      <c r="H60" t="str">
        <f t="shared" si="4"/>
        <v>0.02938172984</v>
      </c>
    </row>
    <row r="61">
      <c r="A61" s="6"/>
      <c r="B61" s="5" t="s">
        <v>15</v>
      </c>
      <c r="C61" s="5" t="s">
        <v>16</v>
      </c>
      <c r="D61" s="7" t="s">
        <v>17</v>
      </c>
      <c r="E61" s="5">
        <v>4.0</v>
      </c>
      <c r="F61" s="5">
        <v>13.0</v>
      </c>
      <c r="G61" t="str">
        <f t="shared" si="3"/>
        <v>28.66589816</v>
      </c>
      <c r="H61" t="str">
        <f t="shared" si="4"/>
        <v>0.06697639756</v>
      </c>
    </row>
    <row r="62">
      <c r="D62" s="8"/>
    </row>
    <row r="63">
      <c r="D63" s="8"/>
    </row>
    <row r="64">
      <c r="D64" s="8"/>
    </row>
    <row r="65">
      <c r="D65" s="8"/>
    </row>
    <row r="66">
      <c r="D66" s="8"/>
    </row>
    <row r="67">
      <c r="D67" s="8"/>
    </row>
    <row r="68">
      <c r="D68" s="8"/>
    </row>
    <row r="69">
      <c r="D69" s="8"/>
    </row>
    <row r="70">
      <c r="D70" s="8"/>
    </row>
    <row r="71">
      <c r="D71" s="8"/>
    </row>
    <row r="72">
      <c r="D72" s="8"/>
    </row>
    <row r="73">
      <c r="D73" s="8"/>
    </row>
    <row r="74">
      <c r="D74" s="8"/>
    </row>
    <row r="75">
      <c r="D75" s="8"/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  <row r="1000">
      <c r="D1000" s="8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5" t="s">
        <v>13</v>
      </c>
      <c r="R2" s="5" t="s">
        <v>14</v>
      </c>
    </row>
    <row r="3">
      <c r="A3" s="6">
        <v>41879.0</v>
      </c>
      <c r="B3" s="5" t="s">
        <v>15</v>
      </c>
      <c r="C3" s="5" t="s">
        <v>35</v>
      </c>
      <c r="D3" s="7" t="s">
        <v>29</v>
      </c>
      <c r="E3" s="5">
        <v>5.0</v>
      </c>
      <c r="F3" s="5">
        <v>1.0</v>
      </c>
      <c r="G3" s="5">
        <v>31.0</v>
      </c>
      <c r="H3" t="str">
        <f t="shared" ref="H3:H15" si="1">G3/$J$6</f>
        <v>8.259440559</v>
      </c>
      <c r="I3" s="5">
        <v>570.0</v>
      </c>
      <c r="J3" s="5" t="s">
        <v>18</v>
      </c>
      <c r="L3" s="5">
        <v>1.0</v>
      </c>
      <c r="M3" s="5">
        <v>570.0</v>
      </c>
      <c r="N3" s="5">
        <v>210.244</v>
      </c>
      <c r="O3" s="5">
        <v>17.73</v>
      </c>
      <c r="P3" s="5">
        <v>250.049</v>
      </c>
      <c r="Q3" s="5">
        <v>-91.007</v>
      </c>
      <c r="R3" s="5">
        <v>569.41</v>
      </c>
    </row>
    <row r="4">
      <c r="A4" s="6">
        <v>41879.0</v>
      </c>
      <c r="B4" s="5" t="s">
        <v>15</v>
      </c>
      <c r="C4" s="5" t="s">
        <v>35</v>
      </c>
      <c r="D4" s="7" t="s">
        <v>29</v>
      </c>
      <c r="E4" s="5">
        <v>5.0</v>
      </c>
      <c r="F4" s="5">
        <v>2.0</v>
      </c>
      <c r="G4" s="5">
        <v>39.0</v>
      </c>
      <c r="H4" t="str">
        <f t="shared" si="1"/>
        <v>10.39090909</v>
      </c>
      <c r="I4" s="5">
        <v>572.0</v>
      </c>
      <c r="J4" t="str">
        <f>average(I3:I7)</f>
        <v>572</v>
      </c>
      <c r="L4" s="5">
        <v>2.0</v>
      </c>
      <c r="M4" s="5">
        <v>572.0</v>
      </c>
      <c r="N4" s="5">
        <v>210.054</v>
      </c>
      <c r="O4" s="5">
        <v>19.985</v>
      </c>
      <c r="P4" s="5">
        <v>249.949</v>
      </c>
      <c r="Q4" s="5">
        <v>-91.003</v>
      </c>
      <c r="R4" s="5">
        <v>570.743</v>
      </c>
    </row>
    <row r="5">
      <c r="A5" s="6">
        <v>41879.0</v>
      </c>
      <c r="B5" s="5" t="s">
        <v>15</v>
      </c>
      <c r="C5" s="5" t="s">
        <v>35</v>
      </c>
      <c r="D5" s="7" t="s">
        <v>29</v>
      </c>
      <c r="E5" s="5">
        <v>5.0</v>
      </c>
      <c r="F5" s="5">
        <v>3.0</v>
      </c>
      <c r="G5" s="5">
        <v>34.0</v>
      </c>
      <c r="H5" t="str">
        <f t="shared" si="1"/>
        <v>9.058741259</v>
      </c>
      <c r="I5" s="5">
        <v>572.0</v>
      </c>
      <c r="J5" s="5" t="s">
        <v>19</v>
      </c>
      <c r="L5" s="5">
        <v>3.0</v>
      </c>
      <c r="M5" s="5">
        <v>572.0</v>
      </c>
      <c r="N5" s="5">
        <v>209.688</v>
      </c>
      <c r="O5" s="5">
        <v>16.881</v>
      </c>
      <c r="P5" s="5">
        <v>249.358</v>
      </c>
      <c r="Q5" s="5">
        <v>-91.005</v>
      </c>
      <c r="R5" s="5">
        <v>570.743</v>
      </c>
    </row>
    <row r="6">
      <c r="A6" s="6">
        <v>41879.0</v>
      </c>
      <c r="B6" s="5" t="s">
        <v>15</v>
      </c>
      <c r="C6" s="5" t="s">
        <v>35</v>
      </c>
      <c r="D6" s="7" t="s">
        <v>29</v>
      </c>
      <c r="E6" s="5">
        <v>5.0</v>
      </c>
      <c r="F6" s="5">
        <v>4.0</v>
      </c>
      <c r="G6" s="5">
        <v>33.0</v>
      </c>
      <c r="H6" t="str">
        <f t="shared" si="1"/>
        <v>8.792307692</v>
      </c>
      <c r="I6" s="5">
        <v>574.0</v>
      </c>
      <c r="J6" t="str">
        <f>J4/152.4</f>
        <v>3.75328084</v>
      </c>
      <c r="L6" s="5">
        <v>4.0</v>
      </c>
      <c r="M6" s="5">
        <v>574.0</v>
      </c>
      <c r="N6" s="5">
        <v>115.395</v>
      </c>
      <c r="O6" s="5">
        <v>5.185</v>
      </c>
      <c r="P6" s="5">
        <v>240.122</v>
      </c>
      <c r="Q6" s="5">
        <v>-90.9</v>
      </c>
      <c r="R6" s="5">
        <v>573.409</v>
      </c>
    </row>
    <row r="7">
      <c r="A7" s="6">
        <v>41879.0</v>
      </c>
      <c r="B7" s="5" t="s">
        <v>15</v>
      </c>
      <c r="C7" s="5" t="s">
        <v>35</v>
      </c>
      <c r="D7" s="7" t="s">
        <v>29</v>
      </c>
      <c r="E7" s="5">
        <v>6.0</v>
      </c>
      <c r="F7" s="5">
        <v>5.0</v>
      </c>
      <c r="G7" s="5">
        <v>44.0</v>
      </c>
      <c r="H7" t="str">
        <f t="shared" si="1"/>
        <v>11.72307692</v>
      </c>
      <c r="I7" s="5">
        <v>572.0</v>
      </c>
      <c r="L7" s="5">
        <v>5.0</v>
      </c>
      <c r="M7" s="5">
        <v>572.0</v>
      </c>
      <c r="N7" s="5">
        <v>65.898</v>
      </c>
      <c r="O7" s="5">
        <v>4.841</v>
      </c>
      <c r="P7" s="5">
        <v>234.739</v>
      </c>
      <c r="Q7" s="5">
        <v>-90.803</v>
      </c>
      <c r="R7" s="5">
        <v>570.723</v>
      </c>
    </row>
    <row r="8">
      <c r="A8" s="6">
        <v>41879.0</v>
      </c>
      <c r="B8" s="5" t="s">
        <v>15</v>
      </c>
      <c r="C8" s="5" t="s">
        <v>35</v>
      </c>
      <c r="D8" s="7" t="s">
        <v>29</v>
      </c>
      <c r="E8" s="5">
        <v>6.0</v>
      </c>
      <c r="F8" s="5">
        <v>6.0</v>
      </c>
      <c r="G8" s="5">
        <v>40.0</v>
      </c>
      <c r="H8" t="str">
        <f t="shared" si="1"/>
        <v>10.65734266</v>
      </c>
      <c r="L8" s="5">
        <v>6.0</v>
      </c>
      <c r="M8" s="5">
        <v>31.0</v>
      </c>
      <c r="N8" s="5">
        <v>88.082</v>
      </c>
      <c r="O8" s="5">
        <v>67.199</v>
      </c>
      <c r="P8" s="5">
        <v>125.635</v>
      </c>
      <c r="Q8" s="5">
        <v>7.853</v>
      </c>
      <c r="R8" s="5">
        <v>29.605</v>
      </c>
    </row>
    <row r="9">
      <c r="A9" s="6">
        <v>41879.0</v>
      </c>
      <c r="B9" s="5" t="s">
        <v>15</v>
      </c>
      <c r="C9" s="5" t="s">
        <v>35</v>
      </c>
      <c r="D9" s="7" t="s">
        <v>29</v>
      </c>
      <c r="E9" s="5">
        <v>7.0</v>
      </c>
      <c r="F9" s="5">
        <v>7.0</v>
      </c>
      <c r="G9" s="5">
        <v>40.0</v>
      </c>
      <c r="H9" t="str">
        <f t="shared" si="1"/>
        <v>10.65734266</v>
      </c>
      <c r="L9" s="5">
        <v>7.0</v>
      </c>
      <c r="M9" s="5">
        <v>39.0</v>
      </c>
      <c r="N9" s="5">
        <v>108.313</v>
      </c>
      <c r="O9" s="5">
        <v>61.275</v>
      </c>
      <c r="P9" s="5">
        <v>176.036</v>
      </c>
      <c r="Q9" s="5">
        <v>68.749</v>
      </c>
      <c r="R9" s="5">
        <v>38.39</v>
      </c>
    </row>
    <row r="10">
      <c r="A10" s="6">
        <v>41879.0</v>
      </c>
      <c r="B10" s="5" t="s">
        <v>15</v>
      </c>
      <c r="C10" s="5" t="s">
        <v>35</v>
      </c>
      <c r="D10" s="7" t="s">
        <v>29</v>
      </c>
      <c r="E10" s="5">
        <v>7.0</v>
      </c>
      <c r="F10" s="5">
        <v>8.0</v>
      </c>
      <c r="G10" s="5">
        <v>40.0</v>
      </c>
      <c r="H10" t="str">
        <f t="shared" si="1"/>
        <v>10.65734266</v>
      </c>
      <c r="L10" s="5">
        <v>8.0</v>
      </c>
      <c r="M10" s="5">
        <v>34.0</v>
      </c>
      <c r="N10" s="5">
        <v>94.278</v>
      </c>
      <c r="O10" s="5">
        <v>47.331</v>
      </c>
      <c r="P10" s="5">
        <v>153.487</v>
      </c>
      <c r="Q10" s="5">
        <v>-113.429</v>
      </c>
      <c r="R10" s="5">
        <v>33.44</v>
      </c>
    </row>
    <row r="11">
      <c r="A11" s="6">
        <v>41879.0</v>
      </c>
      <c r="B11" s="5" t="s">
        <v>15</v>
      </c>
      <c r="C11" s="5" t="s">
        <v>35</v>
      </c>
      <c r="D11" s="7" t="s">
        <v>29</v>
      </c>
      <c r="E11" s="5">
        <v>7.0</v>
      </c>
      <c r="F11" s="5">
        <v>9.0</v>
      </c>
      <c r="G11" s="5">
        <v>36.0</v>
      </c>
      <c r="H11" t="str">
        <f t="shared" si="1"/>
        <v>9.591608392</v>
      </c>
      <c r="L11" s="5">
        <v>9.0</v>
      </c>
      <c r="M11" s="5">
        <v>33.0</v>
      </c>
      <c r="N11" s="5">
        <v>67.237</v>
      </c>
      <c r="O11" s="5">
        <v>42.333</v>
      </c>
      <c r="P11" s="5">
        <v>124.667</v>
      </c>
      <c r="Q11" s="5">
        <v>-3.576</v>
      </c>
      <c r="R11" s="5">
        <v>32.111</v>
      </c>
    </row>
    <row r="12">
      <c r="A12" s="6">
        <v>41879.0</v>
      </c>
      <c r="B12" s="5" t="s">
        <v>15</v>
      </c>
      <c r="C12" s="5" t="s">
        <v>35</v>
      </c>
      <c r="D12" s="7" t="s">
        <v>29</v>
      </c>
      <c r="E12" s="5">
        <v>8.0</v>
      </c>
      <c r="F12" s="5">
        <v>10.0</v>
      </c>
      <c r="G12" s="5">
        <v>39.0</v>
      </c>
      <c r="H12" t="str">
        <f t="shared" si="1"/>
        <v>10.39090909</v>
      </c>
      <c r="L12" s="5">
        <v>10.0</v>
      </c>
      <c r="M12" s="5">
        <v>44.0</v>
      </c>
      <c r="N12" s="5">
        <v>132.892</v>
      </c>
      <c r="O12" s="5">
        <v>85.665</v>
      </c>
      <c r="P12" s="5">
        <v>218.716</v>
      </c>
      <c r="Q12" s="5">
        <v>41.186</v>
      </c>
      <c r="R12" s="5">
        <v>42.521</v>
      </c>
    </row>
    <row r="13">
      <c r="A13" s="6">
        <v>41879.0</v>
      </c>
      <c r="B13" s="5" t="s">
        <v>15</v>
      </c>
      <c r="C13" s="5" t="s">
        <v>35</v>
      </c>
      <c r="D13" s="7" t="s">
        <v>29</v>
      </c>
      <c r="E13" s="5">
        <v>8.0</v>
      </c>
      <c r="F13" s="5">
        <v>11.0</v>
      </c>
      <c r="G13" s="5">
        <v>40.0</v>
      </c>
      <c r="H13" t="str">
        <f t="shared" si="1"/>
        <v>10.65734266</v>
      </c>
      <c r="L13" s="5">
        <v>11.0</v>
      </c>
      <c r="M13" s="5">
        <v>40.0</v>
      </c>
      <c r="N13" s="5">
        <v>71.321</v>
      </c>
      <c r="O13" s="5">
        <v>31.471</v>
      </c>
      <c r="P13" s="5">
        <v>185.0</v>
      </c>
      <c r="Q13" s="5">
        <v>-37.747</v>
      </c>
      <c r="R13" s="5">
        <v>38.942</v>
      </c>
    </row>
    <row r="14">
      <c r="A14" s="6">
        <v>41879.0</v>
      </c>
      <c r="B14" s="5" t="s">
        <v>15</v>
      </c>
      <c r="C14" s="5" t="s">
        <v>35</v>
      </c>
      <c r="D14" s="7" t="s">
        <v>29</v>
      </c>
      <c r="E14" s="5">
        <v>8.0</v>
      </c>
      <c r="F14" s="5">
        <v>12.0</v>
      </c>
      <c r="G14" s="5">
        <v>29.0</v>
      </c>
      <c r="H14" t="str">
        <f t="shared" si="1"/>
        <v>7.726573427</v>
      </c>
      <c r="L14" s="5">
        <v>12.0</v>
      </c>
      <c r="M14" s="5">
        <v>40.0</v>
      </c>
      <c r="N14" s="5">
        <v>92.117</v>
      </c>
      <c r="O14" s="5">
        <v>30.25</v>
      </c>
      <c r="P14" s="5">
        <v>180.556</v>
      </c>
      <c r="Q14" s="5">
        <v>-84.144</v>
      </c>
      <c r="R14" s="5">
        <v>38.873</v>
      </c>
    </row>
    <row r="15">
      <c r="A15" s="6">
        <v>41879.0</v>
      </c>
      <c r="B15" s="5" t="s">
        <v>15</v>
      </c>
      <c r="C15" s="5" t="s">
        <v>35</v>
      </c>
      <c r="D15" s="7" t="s">
        <v>29</v>
      </c>
      <c r="E15" s="5">
        <v>8.0</v>
      </c>
      <c r="F15" s="5">
        <v>13.0</v>
      </c>
      <c r="G15" s="5">
        <v>37.0</v>
      </c>
      <c r="H15" t="str">
        <f t="shared" si="1"/>
        <v>9.858041958</v>
      </c>
      <c r="L15" s="5">
        <v>13.0</v>
      </c>
      <c r="M15" s="5">
        <v>40.0</v>
      </c>
      <c r="N15" s="5">
        <v>94.016</v>
      </c>
      <c r="O15" s="5">
        <v>50.318</v>
      </c>
      <c r="P15" s="5">
        <v>141.924</v>
      </c>
      <c r="Q15" s="5">
        <v>178.493</v>
      </c>
      <c r="R15" s="5">
        <v>38.69</v>
      </c>
    </row>
    <row r="16">
      <c r="L16" s="5">
        <v>14.0</v>
      </c>
      <c r="M16" s="5">
        <v>36.0</v>
      </c>
      <c r="N16" s="5">
        <v>123.303</v>
      </c>
      <c r="O16" s="5">
        <v>24.111</v>
      </c>
      <c r="P16" s="5">
        <v>201.596</v>
      </c>
      <c r="Q16" s="5">
        <v>120.964</v>
      </c>
      <c r="R16" s="5">
        <v>34.769</v>
      </c>
    </row>
    <row r="17">
      <c r="L17" s="5">
        <v>15.0</v>
      </c>
      <c r="M17" s="5">
        <v>39.0</v>
      </c>
      <c r="N17" s="5">
        <v>94.54</v>
      </c>
      <c r="O17" s="5">
        <v>42.596</v>
      </c>
      <c r="P17" s="5">
        <v>172.0</v>
      </c>
      <c r="Q17" s="5">
        <v>48.24</v>
      </c>
      <c r="R17" s="5">
        <v>37.759</v>
      </c>
    </row>
    <row r="18">
      <c r="L18" s="5">
        <v>16.0</v>
      </c>
      <c r="M18" s="5">
        <v>40.0</v>
      </c>
      <c r="N18" s="5">
        <v>123.911</v>
      </c>
      <c r="O18" s="5">
        <v>91.817</v>
      </c>
      <c r="P18" s="5">
        <v>176.874</v>
      </c>
      <c r="Q18" s="5">
        <v>-8.746</v>
      </c>
      <c r="R18" s="5">
        <v>39.033</v>
      </c>
    </row>
    <row r="19">
      <c r="L19" s="5">
        <v>17.0</v>
      </c>
      <c r="M19" s="5">
        <v>29.0</v>
      </c>
      <c r="N19" s="5">
        <v>104.814</v>
      </c>
      <c r="O19" s="5">
        <v>42.095</v>
      </c>
      <c r="P19" s="5">
        <v>177.931</v>
      </c>
      <c r="Q19" s="5">
        <v>68.962</v>
      </c>
      <c r="R19" s="5">
        <v>28.253</v>
      </c>
    </row>
    <row r="20">
      <c r="L20" s="5">
        <v>18.0</v>
      </c>
      <c r="M20" s="5">
        <v>37.0</v>
      </c>
      <c r="N20" s="5">
        <v>134.975</v>
      </c>
      <c r="O20" s="5">
        <v>64.893</v>
      </c>
      <c r="P20" s="5">
        <v>238.016</v>
      </c>
      <c r="Q20" s="5">
        <v>123.69</v>
      </c>
      <c r="R20" s="5">
        <v>35.503</v>
      </c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4">
      <c r="A24" s="1" t="s">
        <v>20</v>
      </c>
      <c r="B24" s="2"/>
      <c r="C24" s="2"/>
      <c r="D24" s="3"/>
      <c r="E24" s="2"/>
      <c r="F24" s="2"/>
      <c r="G24" s="4"/>
      <c r="H24" s="4"/>
      <c r="I24" s="5"/>
      <c r="M24" s="5"/>
      <c r="N24" s="2"/>
      <c r="O24" s="2"/>
    </row>
    <row r="25">
      <c r="A25" s="2" t="s">
        <v>1</v>
      </c>
      <c r="B25" s="2" t="s">
        <v>2</v>
      </c>
      <c r="C25" s="2" t="s">
        <v>3</v>
      </c>
      <c r="D25" s="3" t="s">
        <v>4</v>
      </c>
      <c r="E25" s="1" t="s">
        <v>5</v>
      </c>
      <c r="F25" s="2" t="s">
        <v>6</v>
      </c>
      <c r="G25" s="2" t="s">
        <v>7</v>
      </c>
      <c r="H25" s="4" t="s">
        <v>8</v>
      </c>
      <c r="I25" s="5" t="s">
        <v>9</v>
      </c>
      <c r="M25" s="5" t="s">
        <v>7</v>
      </c>
      <c r="N25" s="2" t="s">
        <v>10</v>
      </c>
      <c r="O25" s="2" t="s">
        <v>11</v>
      </c>
      <c r="P25" s="2" t="s">
        <v>12</v>
      </c>
      <c r="Q25" s="5" t="s">
        <v>13</v>
      </c>
      <c r="R25" s="5" t="s">
        <v>14</v>
      </c>
    </row>
    <row r="26">
      <c r="A26" s="6">
        <v>41936.0</v>
      </c>
      <c r="B26" s="5" t="s">
        <v>15</v>
      </c>
      <c r="C26" s="5" t="s">
        <v>35</v>
      </c>
      <c r="D26" s="7" t="s">
        <v>29</v>
      </c>
      <c r="E26" s="5">
        <v>5.0</v>
      </c>
      <c r="F26" s="5">
        <v>1.0</v>
      </c>
      <c r="G26" s="5">
        <v>282.0</v>
      </c>
      <c r="H26" t="str">
        <f t="shared" ref="H26:H38" si="2">G26/$J$29</f>
        <v>32.71182828</v>
      </c>
      <c r="I26" s="5">
        <v>1309.0</v>
      </c>
      <c r="J26" s="5" t="s">
        <v>18</v>
      </c>
      <c r="L26" s="5">
        <v>1.0</v>
      </c>
      <c r="M26" s="5">
        <v>1309.0</v>
      </c>
      <c r="N26" s="5">
        <v>142.031</v>
      </c>
      <c r="O26" s="5">
        <v>1.7</v>
      </c>
      <c r="P26" s="5">
        <v>241.232</v>
      </c>
      <c r="Q26" s="5">
        <v>-88.774</v>
      </c>
      <c r="R26" s="5">
        <v>1308.3</v>
      </c>
    </row>
    <row r="27">
      <c r="A27" s="6">
        <v>41936.0</v>
      </c>
      <c r="B27" s="5" t="s">
        <v>15</v>
      </c>
      <c r="C27" s="5" t="s">
        <v>35</v>
      </c>
      <c r="D27" s="7" t="s">
        <v>29</v>
      </c>
      <c r="E27" s="5">
        <v>5.0</v>
      </c>
      <c r="F27" s="5">
        <v>2.0</v>
      </c>
      <c r="G27" s="5">
        <v>185.0</v>
      </c>
      <c r="H27" t="str">
        <f t="shared" si="2"/>
        <v>21.45988735</v>
      </c>
      <c r="I27" s="5">
        <v>1313.0</v>
      </c>
      <c r="J27" t="str">
        <f>average(I26:I30)</f>
        <v>1313.8</v>
      </c>
      <c r="L27" s="5">
        <v>2.0</v>
      </c>
      <c r="M27" s="5">
        <v>1313.0</v>
      </c>
      <c r="N27" s="5">
        <v>64.173</v>
      </c>
      <c r="O27" s="5">
        <v>2.333</v>
      </c>
      <c r="P27" s="5">
        <v>209.22</v>
      </c>
      <c r="Q27" s="5">
        <v>-88.603</v>
      </c>
      <c r="R27" s="5">
        <v>1312.39</v>
      </c>
    </row>
    <row r="28">
      <c r="A28" s="6">
        <v>41936.0</v>
      </c>
      <c r="B28" s="5" t="s">
        <v>15</v>
      </c>
      <c r="C28" s="5" t="s">
        <v>35</v>
      </c>
      <c r="D28" s="7" t="s">
        <v>29</v>
      </c>
      <c r="E28" s="5">
        <v>5.0</v>
      </c>
      <c r="F28" s="5">
        <v>3.0</v>
      </c>
      <c r="G28" s="5">
        <v>255.0</v>
      </c>
      <c r="H28" t="str">
        <f t="shared" si="2"/>
        <v>29.57984473</v>
      </c>
      <c r="I28" s="5">
        <v>1317.0</v>
      </c>
      <c r="J28" s="5" t="s">
        <v>19</v>
      </c>
      <c r="L28" s="5">
        <v>3.0</v>
      </c>
      <c r="M28" s="5">
        <v>1317.0</v>
      </c>
      <c r="N28" s="5">
        <v>67.941</v>
      </c>
      <c r="O28" s="5">
        <v>1.036</v>
      </c>
      <c r="P28" s="5">
        <v>228.262</v>
      </c>
      <c r="Q28" s="5">
        <v>-89.129</v>
      </c>
      <c r="R28" s="5">
        <v>1316.152</v>
      </c>
    </row>
    <row r="29">
      <c r="A29" s="6">
        <v>41936.0</v>
      </c>
      <c r="B29" s="5" t="s">
        <v>15</v>
      </c>
      <c r="C29" s="5" t="s">
        <v>35</v>
      </c>
      <c r="D29" s="7" t="s">
        <v>29</v>
      </c>
      <c r="E29" s="5">
        <v>5.0</v>
      </c>
      <c r="F29" s="5">
        <v>4.0</v>
      </c>
      <c r="G29" s="5">
        <v>182.0</v>
      </c>
      <c r="H29" t="str">
        <f t="shared" si="2"/>
        <v>21.11188918</v>
      </c>
      <c r="I29" s="5">
        <v>1313.0</v>
      </c>
      <c r="J29" t="str">
        <f>J27/152.4</f>
        <v>8.620734908</v>
      </c>
      <c r="L29" s="5">
        <v>4.0</v>
      </c>
      <c r="M29" s="5">
        <v>1313.0</v>
      </c>
      <c r="N29" s="5">
        <v>29.423</v>
      </c>
      <c r="O29" s="5">
        <v>1.002</v>
      </c>
      <c r="P29" s="5">
        <v>243.602</v>
      </c>
      <c r="Q29" s="5">
        <v>-88.952</v>
      </c>
      <c r="R29" s="5">
        <v>1312.219</v>
      </c>
    </row>
    <row r="30">
      <c r="A30" s="6">
        <v>41936.0</v>
      </c>
      <c r="B30" s="5" t="s">
        <v>15</v>
      </c>
      <c r="C30" s="5" t="s">
        <v>35</v>
      </c>
      <c r="D30" s="7" t="s">
        <v>29</v>
      </c>
      <c r="E30" s="5">
        <v>6.0</v>
      </c>
      <c r="F30" s="5">
        <v>5.0</v>
      </c>
      <c r="G30" s="5">
        <v>169.0</v>
      </c>
      <c r="H30" t="str">
        <f t="shared" si="2"/>
        <v>19.60389709</v>
      </c>
      <c r="I30" s="5">
        <v>1317.0</v>
      </c>
      <c r="L30" s="5">
        <v>5.0</v>
      </c>
      <c r="M30" s="5">
        <v>1317.0</v>
      </c>
      <c r="N30" s="5">
        <v>29.522</v>
      </c>
      <c r="O30" s="5">
        <v>1.001</v>
      </c>
      <c r="P30" s="5">
        <v>243.421</v>
      </c>
      <c r="Q30" s="5">
        <v>-88.955</v>
      </c>
      <c r="R30" s="5">
        <v>1316.219</v>
      </c>
    </row>
    <row r="31">
      <c r="A31" s="6">
        <v>41936.0</v>
      </c>
      <c r="B31" s="5" t="s">
        <v>15</v>
      </c>
      <c r="C31" s="5" t="s">
        <v>35</v>
      </c>
      <c r="D31" s="7" t="s">
        <v>29</v>
      </c>
      <c r="E31" s="5">
        <v>6.0</v>
      </c>
      <c r="F31" s="5">
        <v>6.0</v>
      </c>
      <c r="G31" s="5">
        <v>280.0</v>
      </c>
      <c r="H31" t="str">
        <f t="shared" si="2"/>
        <v>32.4798295</v>
      </c>
      <c r="L31" s="5">
        <v>6.0</v>
      </c>
      <c r="M31" s="5">
        <v>282.0</v>
      </c>
      <c r="N31" s="5">
        <v>121.593</v>
      </c>
      <c r="O31" s="5">
        <v>66.368</v>
      </c>
      <c r="P31" s="5">
        <v>174.989</v>
      </c>
      <c r="Q31" s="5">
        <v>57.216</v>
      </c>
      <c r="R31" s="5">
        <v>280.713</v>
      </c>
    </row>
    <row r="32">
      <c r="A32" s="6">
        <v>41936.0</v>
      </c>
      <c r="B32" s="5" t="s">
        <v>15</v>
      </c>
      <c r="C32" s="5" t="s">
        <v>35</v>
      </c>
      <c r="D32" s="7" t="s">
        <v>29</v>
      </c>
      <c r="E32" s="5">
        <v>7.0</v>
      </c>
      <c r="F32" s="5">
        <v>7.0</v>
      </c>
      <c r="G32" s="5">
        <v>204.0</v>
      </c>
      <c r="H32" t="str">
        <f t="shared" si="2"/>
        <v>23.66387578</v>
      </c>
      <c r="L32" s="5">
        <v>7.0</v>
      </c>
      <c r="M32" s="5">
        <v>185.0</v>
      </c>
      <c r="N32" s="5">
        <v>114.861</v>
      </c>
      <c r="O32" s="5">
        <v>50.667</v>
      </c>
      <c r="P32" s="5">
        <v>212.004</v>
      </c>
      <c r="Q32" s="5">
        <v>-73.54</v>
      </c>
      <c r="R32" s="5">
        <v>183.521</v>
      </c>
    </row>
    <row r="33">
      <c r="A33" s="6">
        <v>41936.0</v>
      </c>
      <c r="B33" s="5" t="s">
        <v>15</v>
      </c>
      <c r="C33" s="5" t="s">
        <v>35</v>
      </c>
      <c r="D33" s="7" t="s">
        <v>29</v>
      </c>
      <c r="E33" s="5">
        <v>7.0</v>
      </c>
      <c r="F33" s="5">
        <v>8.0</v>
      </c>
      <c r="G33" s="5">
        <v>304.0</v>
      </c>
      <c r="H33" t="str">
        <f t="shared" si="2"/>
        <v>35.26381489</v>
      </c>
      <c r="L33" s="5">
        <v>8.0</v>
      </c>
      <c r="M33" s="5">
        <v>255.0</v>
      </c>
      <c r="N33" s="5">
        <v>137.071</v>
      </c>
      <c r="O33" s="5">
        <v>68.667</v>
      </c>
      <c r="P33" s="5">
        <v>209.015</v>
      </c>
      <c r="Q33" s="5">
        <v>-123.44</v>
      </c>
      <c r="R33" s="5">
        <v>254.055</v>
      </c>
    </row>
    <row r="34">
      <c r="A34" s="6">
        <v>41936.0</v>
      </c>
      <c r="B34" s="5" t="s">
        <v>15</v>
      </c>
      <c r="C34" s="5" t="s">
        <v>35</v>
      </c>
      <c r="D34" s="7" t="s">
        <v>29</v>
      </c>
      <c r="E34" s="5">
        <v>7.0</v>
      </c>
      <c r="F34" s="5">
        <v>9.0</v>
      </c>
      <c r="G34" s="5">
        <v>315.0</v>
      </c>
      <c r="H34" t="str">
        <f t="shared" si="2"/>
        <v>36.53980819</v>
      </c>
      <c r="L34" s="5">
        <v>9.0</v>
      </c>
      <c r="M34" s="5">
        <v>182.0</v>
      </c>
      <c r="N34" s="5">
        <v>132.246</v>
      </c>
      <c r="O34" s="5">
        <v>63.484</v>
      </c>
      <c r="P34" s="5">
        <v>231.317</v>
      </c>
      <c r="Q34" s="5">
        <v>-174.92</v>
      </c>
      <c r="R34" s="5">
        <v>180.71</v>
      </c>
    </row>
    <row r="35">
      <c r="A35" s="6">
        <v>41936.0</v>
      </c>
      <c r="B35" s="5" t="s">
        <v>15</v>
      </c>
      <c r="C35" s="5" t="s">
        <v>35</v>
      </c>
      <c r="D35" s="7" t="s">
        <v>29</v>
      </c>
      <c r="E35" s="5">
        <v>8.0</v>
      </c>
      <c r="F35" s="5">
        <v>10.0</v>
      </c>
      <c r="G35" s="5">
        <v>249.0</v>
      </c>
      <c r="H35" t="str">
        <f t="shared" si="2"/>
        <v>28.88384838</v>
      </c>
      <c r="L35" s="5">
        <v>10.0</v>
      </c>
      <c r="M35" s="5">
        <v>169.0</v>
      </c>
      <c r="N35" s="5">
        <v>102.155</v>
      </c>
      <c r="O35" s="5">
        <v>12.667</v>
      </c>
      <c r="P35" s="5">
        <v>181.429</v>
      </c>
      <c r="Q35" s="5">
        <v>87.274</v>
      </c>
      <c r="R35" s="5">
        <v>168.19</v>
      </c>
    </row>
    <row r="36">
      <c r="A36" s="6">
        <v>41936.0</v>
      </c>
      <c r="B36" s="5" t="s">
        <v>15</v>
      </c>
      <c r="C36" s="5" t="s">
        <v>35</v>
      </c>
      <c r="D36" s="7" t="s">
        <v>29</v>
      </c>
      <c r="E36" s="5">
        <v>8.0</v>
      </c>
      <c r="F36" s="5">
        <v>11.0</v>
      </c>
      <c r="G36" s="5">
        <v>158.0</v>
      </c>
      <c r="H36" t="str">
        <f t="shared" si="2"/>
        <v>18.32790379</v>
      </c>
      <c r="L36" s="5">
        <v>11.0</v>
      </c>
      <c r="M36" s="5">
        <v>280.0</v>
      </c>
      <c r="N36" s="5">
        <v>137.875</v>
      </c>
      <c r="O36" s="5">
        <v>21.684</v>
      </c>
      <c r="P36" s="5">
        <v>192.165</v>
      </c>
      <c r="Q36" s="5">
        <v>23.629</v>
      </c>
      <c r="R36" s="5">
        <v>279.428</v>
      </c>
    </row>
    <row r="37">
      <c r="A37" s="6">
        <v>41936.0</v>
      </c>
      <c r="B37" s="5" t="s">
        <v>15</v>
      </c>
      <c r="C37" s="5" t="s">
        <v>35</v>
      </c>
      <c r="D37" s="7" t="s">
        <v>29</v>
      </c>
      <c r="E37" s="5">
        <v>8.0</v>
      </c>
      <c r="F37" s="5">
        <v>12.0</v>
      </c>
      <c r="G37" s="5">
        <v>129.0</v>
      </c>
      <c r="H37" t="str">
        <f t="shared" si="2"/>
        <v>14.96392145</v>
      </c>
      <c r="L37" s="5">
        <v>12.0</v>
      </c>
      <c r="M37" s="5">
        <v>204.0</v>
      </c>
      <c r="N37" s="5">
        <v>112.436</v>
      </c>
      <c r="O37" s="5">
        <v>48.345</v>
      </c>
      <c r="P37" s="5">
        <v>173.693</v>
      </c>
      <c r="Q37" s="5">
        <v>-122.125</v>
      </c>
      <c r="R37" s="5">
        <v>203.096</v>
      </c>
    </row>
    <row r="38">
      <c r="A38" s="6">
        <v>41936.0</v>
      </c>
      <c r="B38" s="5" t="s">
        <v>15</v>
      </c>
      <c r="C38" s="5" t="s">
        <v>35</v>
      </c>
      <c r="D38" s="7" t="s">
        <v>29</v>
      </c>
      <c r="E38" s="5">
        <v>8.0</v>
      </c>
      <c r="F38" s="5">
        <v>13.0</v>
      </c>
      <c r="G38" s="5">
        <v>358.0</v>
      </c>
      <c r="H38" t="str">
        <f t="shared" si="2"/>
        <v>41.52778201</v>
      </c>
      <c r="L38" s="5">
        <v>13.0</v>
      </c>
      <c r="M38" s="5">
        <v>304.0</v>
      </c>
      <c r="N38" s="5">
        <v>119.956</v>
      </c>
      <c r="O38" s="5">
        <v>37.687</v>
      </c>
      <c r="P38" s="5">
        <v>204.181</v>
      </c>
      <c r="Q38" s="5">
        <v>-123.69</v>
      </c>
      <c r="R38" s="5">
        <v>302.866</v>
      </c>
    </row>
    <row r="39">
      <c r="A39" s="6"/>
      <c r="B39" s="5"/>
      <c r="C39" s="5"/>
      <c r="D39" s="7"/>
      <c r="E39" s="5"/>
      <c r="F39" s="5"/>
      <c r="L39" s="5">
        <v>14.0</v>
      </c>
      <c r="M39" s="5">
        <v>315.0</v>
      </c>
      <c r="N39" s="5">
        <v>100.75</v>
      </c>
      <c r="O39" s="5">
        <v>14.129</v>
      </c>
      <c r="P39" s="5">
        <v>191.0</v>
      </c>
      <c r="Q39" s="5">
        <v>142.253</v>
      </c>
      <c r="R39" s="5">
        <v>313.637</v>
      </c>
    </row>
    <row r="40">
      <c r="A40" s="6"/>
      <c r="B40" s="5"/>
      <c r="C40" s="5"/>
      <c r="D40" s="7"/>
      <c r="E40" s="5"/>
      <c r="F40" s="5"/>
      <c r="L40" s="5">
        <v>15.0</v>
      </c>
      <c r="M40" s="5">
        <v>249.0</v>
      </c>
      <c r="N40" s="5">
        <v>131.259</v>
      </c>
      <c r="O40" s="5">
        <v>48.0</v>
      </c>
      <c r="P40" s="5">
        <v>202.989</v>
      </c>
      <c r="Q40" s="5">
        <v>-90.924</v>
      </c>
      <c r="R40" s="5">
        <v>248.032</v>
      </c>
    </row>
    <row r="41">
      <c r="A41" s="6"/>
      <c r="B41" s="5"/>
      <c r="C41" s="5"/>
      <c r="D41" s="7"/>
      <c r="E41" s="5"/>
      <c r="F41" s="5"/>
      <c r="L41" s="5">
        <v>16.0</v>
      </c>
      <c r="M41" s="5">
        <v>158.0</v>
      </c>
      <c r="N41" s="5">
        <v>166.484</v>
      </c>
      <c r="O41" s="5">
        <v>88.15</v>
      </c>
      <c r="P41" s="5">
        <v>233.333</v>
      </c>
      <c r="Q41" s="5">
        <v>82.694</v>
      </c>
      <c r="R41" s="5">
        <v>157.277</v>
      </c>
    </row>
    <row r="42">
      <c r="L42" s="5">
        <v>17.0</v>
      </c>
      <c r="M42" s="5">
        <v>129.0</v>
      </c>
      <c r="N42" s="5">
        <v>126.761</v>
      </c>
      <c r="O42" s="5">
        <v>64.292</v>
      </c>
      <c r="P42" s="5">
        <v>179.393</v>
      </c>
      <c r="Q42" s="5">
        <v>104.47</v>
      </c>
      <c r="R42" s="5">
        <v>128.062</v>
      </c>
    </row>
    <row r="43">
      <c r="L43" s="5">
        <v>18.0</v>
      </c>
      <c r="M43" s="5">
        <v>358.0</v>
      </c>
      <c r="N43" s="5">
        <v>104.381</v>
      </c>
      <c r="O43" s="5">
        <v>27.678</v>
      </c>
      <c r="P43" s="5">
        <v>205.515</v>
      </c>
      <c r="Q43" s="5">
        <v>136.818</v>
      </c>
      <c r="R43" s="5">
        <v>356.561</v>
      </c>
    </row>
    <row r="44">
      <c r="L44" s="5"/>
      <c r="M44" s="5"/>
      <c r="N44" s="5"/>
      <c r="O44" s="5"/>
      <c r="P44" s="5"/>
      <c r="Q44" s="5"/>
      <c r="R44" s="5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7">
      <c r="A47" s="5" t="s">
        <v>21</v>
      </c>
    </row>
    <row r="48">
      <c r="B48" s="2" t="s">
        <v>2</v>
      </c>
      <c r="C48" s="2" t="s">
        <v>3</v>
      </c>
      <c r="D48" s="3" t="s">
        <v>4</v>
      </c>
      <c r="E48" s="1" t="s">
        <v>5</v>
      </c>
      <c r="F48" s="2" t="s">
        <v>6</v>
      </c>
      <c r="G48" s="5" t="s">
        <v>30</v>
      </c>
      <c r="H48" s="5" t="s">
        <v>23</v>
      </c>
      <c r="J48" s="5" t="s">
        <v>24</v>
      </c>
      <c r="L48" s="5" t="s">
        <v>25</v>
      </c>
    </row>
    <row r="49">
      <c r="B49" s="5" t="s">
        <v>15</v>
      </c>
      <c r="C49" s="5" t="s">
        <v>35</v>
      </c>
      <c r="D49" s="7" t="s">
        <v>29</v>
      </c>
      <c r="E49" s="5">
        <v>5.0</v>
      </c>
      <c r="F49" s="5">
        <v>1.0</v>
      </c>
      <c r="G49" s="5" t="str">
        <f t="shared" ref="G49:G61" si="3">H26-H3</f>
        <v>24.45238772</v>
      </c>
      <c r="H49" t="str">
        <f t="shared" ref="H49:H61" si="4">G49/$J$49</f>
        <v>0.05713174702</v>
      </c>
      <c r="J49" s="5">
        <v>428.0</v>
      </c>
      <c r="L49" t="str">
        <f>average(G49:G61)</f>
        <v>17.51516551</v>
      </c>
    </row>
    <row r="50">
      <c r="B50" s="5" t="s">
        <v>15</v>
      </c>
      <c r="C50" s="5" t="s">
        <v>35</v>
      </c>
      <c r="D50" s="7" t="s">
        <v>29</v>
      </c>
      <c r="E50" s="5">
        <v>5.0</v>
      </c>
      <c r="F50" s="5">
        <v>2.0</v>
      </c>
      <c r="G50" s="5" t="str">
        <f t="shared" si="3"/>
        <v>11.06897826</v>
      </c>
      <c r="H50" t="str">
        <f t="shared" si="4"/>
        <v>0.02586209874</v>
      </c>
      <c r="J50" s="5" t="s">
        <v>26</v>
      </c>
    </row>
    <row r="51">
      <c r="B51" s="5" t="s">
        <v>15</v>
      </c>
      <c r="C51" s="5" t="s">
        <v>35</v>
      </c>
      <c r="D51" s="7" t="s">
        <v>29</v>
      </c>
      <c r="E51" s="5">
        <v>5.0</v>
      </c>
      <c r="F51" s="5">
        <v>3.0</v>
      </c>
      <c r="G51" s="5" t="str">
        <f t="shared" si="3"/>
        <v>20.52110347</v>
      </c>
      <c r="H51" t="str">
        <f t="shared" si="4"/>
        <v>0.04794650343</v>
      </c>
      <c r="J51" t="str">
        <f>average(H49:H61)</f>
        <v>0.0409232839</v>
      </c>
    </row>
    <row r="52">
      <c r="B52" s="5" t="s">
        <v>15</v>
      </c>
      <c r="C52" s="5" t="s">
        <v>35</v>
      </c>
      <c r="D52" s="7" t="s">
        <v>29</v>
      </c>
      <c r="E52" s="5">
        <v>5.0</v>
      </c>
      <c r="F52" s="5">
        <v>4.0</v>
      </c>
      <c r="G52" s="5" t="str">
        <f t="shared" si="3"/>
        <v>12.31958148</v>
      </c>
      <c r="H52" t="str">
        <f t="shared" si="4"/>
        <v>0.02878406889</v>
      </c>
    </row>
    <row r="53">
      <c r="B53" s="5" t="s">
        <v>15</v>
      </c>
      <c r="C53" s="5" t="s">
        <v>35</v>
      </c>
      <c r="D53" s="7" t="s">
        <v>29</v>
      </c>
      <c r="E53" s="5">
        <v>6.0</v>
      </c>
      <c r="F53" s="5">
        <v>5.0</v>
      </c>
      <c r="G53" s="5" t="str">
        <f t="shared" si="3"/>
        <v>7.880820169</v>
      </c>
      <c r="H53" t="str">
        <f t="shared" si="4"/>
        <v>0.01841313124</v>
      </c>
    </row>
    <row r="54">
      <c r="B54" s="5" t="s">
        <v>15</v>
      </c>
      <c r="C54" s="5" t="s">
        <v>35</v>
      </c>
      <c r="D54" s="7" t="s">
        <v>29</v>
      </c>
      <c r="E54" s="5">
        <v>6.0</v>
      </c>
      <c r="F54" s="5">
        <v>6.0</v>
      </c>
      <c r="G54" s="5" t="str">
        <f t="shared" si="3"/>
        <v>21.82248684</v>
      </c>
      <c r="H54" t="str">
        <f t="shared" si="4"/>
        <v>0.0509871188</v>
      </c>
      <c r="J54" s="5" t="s">
        <v>27</v>
      </c>
    </row>
    <row r="55">
      <c r="B55" s="5" t="s">
        <v>15</v>
      </c>
      <c r="C55" s="5" t="s">
        <v>35</v>
      </c>
      <c r="D55" s="7" t="s">
        <v>29</v>
      </c>
      <c r="E55" s="5">
        <v>7.0</v>
      </c>
      <c r="F55" s="5">
        <v>7.0</v>
      </c>
      <c r="G55" s="5" t="str">
        <f t="shared" si="3"/>
        <v>13.00653312</v>
      </c>
      <c r="H55" t="str">
        <f t="shared" si="4"/>
        <v>0.03038909608</v>
      </c>
      <c r="J55" s="5">
        <v>24.0</v>
      </c>
    </row>
    <row r="56">
      <c r="B56" s="5" t="s">
        <v>15</v>
      </c>
      <c r="C56" s="5" t="s">
        <v>35</v>
      </c>
      <c r="D56" s="7" t="s">
        <v>29</v>
      </c>
      <c r="E56" s="5">
        <v>7.0</v>
      </c>
      <c r="F56" s="5">
        <v>8.0</v>
      </c>
      <c r="G56" s="5" t="str">
        <f t="shared" si="3"/>
        <v>24.60647223</v>
      </c>
      <c r="H56" t="str">
        <f t="shared" si="4"/>
        <v>0.05749175755</v>
      </c>
      <c r="J56" s="5" t="s">
        <v>28</v>
      </c>
    </row>
    <row r="57">
      <c r="B57" s="5" t="s">
        <v>15</v>
      </c>
      <c r="C57" s="5" t="s">
        <v>35</v>
      </c>
      <c r="D57" s="7" t="s">
        <v>29</v>
      </c>
      <c r="E57" s="5">
        <v>7.0</v>
      </c>
      <c r="F57" s="5">
        <v>9.0</v>
      </c>
      <c r="G57" s="5" t="str">
        <f t="shared" si="3"/>
        <v>26.9481998</v>
      </c>
      <c r="H57" t="str">
        <f t="shared" si="4"/>
        <v>0.06296308364</v>
      </c>
      <c r="J57" s="5">
        <v>13.0</v>
      </c>
    </row>
    <row r="58">
      <c r="B58" s="5" t="s">
        <v>15</v>
      </c>
      <c r="C58" s="5" t="s">
        <v>35</v>
      </c>
      <c r="D58" s="7" t="s">
        <v>29</v>
      </c>
      <c r="E58" s="5">
        <v>8.0</v>
      </c>
      <c r="F58" s="5">
        <v>10.0</v>
      </c>
      <c r="G58" s="5" t="str">
        <f t="shared" si="3"/>
        <v>18.49293929</v>
      </c>
      <c r="H58" t="str">
        <f t="shared" si="4"/>
        <v>0.04320780207</v>
      </c>
      <c r="J58" s="5" t="s">
        <v>21</v>
      </c>
    </row>
    <row r="59">
      <c r="B59" s="5" t="s">
        <v>15</v>
      </c>
      <c r="C59" s="5" t="s">
        <v>35</v>
      </c>
      <c r="D59" s="7" t="s">
        <v>29</v>
      </c>
      <c r="E59" s="5">
        <v>8.0</v>
      </c>
      <c r="F59" s="5">
        <v>11.0</v>
      </c>
      <c r="G59" s="5" t="str">
        <f t="shared" si="3"/>
        <v>7.670561133</v>
      </c>
      <c r="H59" t="str">
        <f t="shared" si="4"/>
        <v>0.01792187181</v>
      </c>
      <c r="J59" s="5">
        <v>11.0</v>
      </c>
    </row>
    <row r="60">
      <c r="B60" s="5" t="s">
        <v>15</v>
      </c>
      <c r="C60" s="5" t="s">
        <v>35</v>
      </c>
      <c r="D60" s="7" t="s">
        <v>29</v>
      </c>
      <c r="E60" s="5">
        <v>8.0</v>
      </c>
      <c r="F60" s="5">
        <v>12.0</v>
      </c>
      <c r="G60" s="5" t="str">
        <f t="shared" si="3"/>
        <v>7.237348023</v>
      </c>
      <c r="H60" t="str">
        <f t="shared" si="4"/>
        <v>0.01690969164</v>
      </c>
    </row>
    <row r="61">
      <c r="B61" s="5" t="s">
        <v>15</v>
      </c>
      <c r="C61" s="5" t="s">
        <v>35</v>
      </c>
      <c r="D61" s="7" t="s">
        <v>29</v>
      </c>
      <c r="E61" s="5">
        <v>8.0</v>
      </c>
      <c r="F61" s="5">
        <v>13.0</v>
      </c>
      <c r="G61" s="5" t="str">
        <f t="shared" si="3"/>
        <v>31.66974005</v>
      </c>
      <c r="H61" t="str">
        <f t="shared" si="4"/>
        <v>0.07399471974</v>
      </c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5" t="s">
        <v>13</v>
      </c>
      <c r="R2" s="5" t="s">
        <v>14</v>
      </c>
    </row>
    <row r="3">
      <c r="A3" s="6">
        <v>41879.0</v>
      </c>
      <c r="B3" s="5" t="s">
        <v>15</v>
      </c>
      <c r="C3" s="5" t="s">
        <v>35</v>
      </c>
      <c r="D3" s="7" t="s">
        <v>31</v>
      </c>
      <c r="E3" s="5">
        <v>9.0</v>
      </c>
      <c r="F3" s="5">
        <v>1.0</v>
      </c>
      <c r="G3" s="5">
        <v>47.0</v>
      </c>
      <c r="H3" t="str">
        <f t="shared" ref="H3:H11" si="1">G3/$J$6</f>
        <v>11.42392344</v>
      </c>
      <c r="I3" s="5">
        <v>625.0</v>
      </c>
      <c r="J3" s="5" t="s">
        <v>18</v>
      </c>
      <c r="L3" s="5">
        <v>1.0</v>
      </c>
      <c r="M3" s="5">
        <v>625.0</v>
      </c>
      <c r="N3" s="5">
        <v>175.854</v>
      </c>
      <c r="O3" s="5">
        <v>2.859</v>
      </c>
      <c r="P3" s="5">
        <v>211.923</v>
      </c>
      <c r="Q3" s="5">
        <v>0.735</v>
      </c>
      <c r="R3" s="5">
        <v>624.051</v>
      </c>
    </row>
    <row r="4">
      <c r="A4" s="6">
        <v>41879.0</v>
      </c>
      <c r="B4" s="5" t="s">
        <v>15</v>
      </c>
      <c r="C4" s="5" t="s">
        <v>35</v>
      </c>
      <c r="D4" s="7" t="s">
        <v>31</v>
      </c>
      <c r="E4" s="5">
        <v>9.0</v>
      </c>
      <c r="F4" s="5">
        <v>2.0</v>
      </c>
      <c r="G4" s="5">
        <v>52.0</v>
      </c>
      <c r="H4" t="str">
        <f t="shared" si="1"/>
        <v>12.63923445</v>
      </c>
      <c r="I4" s="5">
        <v>625.0</v>
      </c>
      <c r="J4" t="str">
        <f>average(I3:I7)</f>
        <v>627</v>
      </c>
      <c r="L4" s="5">
        <v>2.0</v>
      </c>
      <c r="M4" s="5">
        <v>625.0</v>
      </c>
      <c r="N4" s="5">
        <v>161.612</v>
      </c>
      <c r="O4" s="5">
        <v>15.393</v>
      </c>
      <c r="P4" s="5">
        <v>205.534</v>
      </c>
      <c r="Q4" s="5">
        <v>0.735</v>
      </c>
      <c r="R4" s="5">
        <v>624.051</v>
      </c>
    </row>
    <row r="5">
      <c r="A5" s="6">
        <v>41879.0</v>
      </c>
      <c r="B5" s="5" t="s">
        <v>15</v>
      </c>
      <c r="C5" s="5" t="s">
        <v>35</v>
      </c>
      <c r="D5" s="7" t="s">
        <v>31</v>
      </c>
      <c r="E5" s="5">
        <v>11.0</v>
      </c>
      <c r="F5" s="5">
        <v>3.0</v>
      </c>
      <c r="G5" s="5">
        <v>30.0</v>
      </c>
      <c r="H5" t="str">
        <f t="shared" si="1"/>
        <v>7.291866029</v>
      </c>
      <c r="I5" s="5">
        <v>629.0</v>
      </c>
      <c r="J5" s="5" t="s">
        <v>19</v>
      </c>
      <c r="L5" s="5">
        <v>3.0</v>
      </c>
      <c r="M5" s="5">
        <v>629.0</v>
      </c>
      <c r="N5" s="5">
        <v>168.799</v>
      </c>
      <c r="O5" s="5">
        <v>2.854</v>
      </c>
      <c r="P5" s="5">
        <v>216.829</v>
      </c>
      <c r="Q5" s="5">
        <v>0.821</v>
      </c>
      <c r="R5" s="5">
        <v>628.069</v>
      </c>
    </row>
    <row r="6">
      <c r="A6" s="6">
        <v>41879.0</v>
      </c>
      <c r="B6" s="5" t="s">
        <v>15</v>
      </c>
      <c r="C6" s="5" t="s">
        <v>35</v>
      </c>
      <c r="D6" s="7" t="s">
        <v>31</v>
      </c>
      <c r="E6" s="5">
        <v>11.0</v>
      </c>
      <c r="F6" s="5">
        <v>4.0</v>
      </c>
      <c r="G6" s="5">
        <v>73.0</v>
      </c>
      <c r="H6" t="str">
        <f t="shared" si="1"/>
        <v>17.74354067</v>
      </c>
      <c r="I6" s="5">
        <v>628.0</v>
      </c>
      <c r="J6" t="str">
        <f>J4/152.4</f>
        <v>4.114173228</v>
      </c>
      <c r="L6" s="5">
        <v>4.0</v>
      </c>
      <c r="M6" s="5">
        <v>628.0</v>
      </c>
      <c r="N6" s="5">
        <v>159.04</v>
      </c>
      <c r="O6" s="5">
        <v>7.525</v>
      </c>
      <c r="P6" s="5">
        <v>220.215</v>
      </c>
      <c r="Q6" s="5">
        <v>1.19</v>
      </c>
      <c r="R6" s="5">
        <v>626.808</v>
      </c>
    </row>
    <row r="7">
      <c r="A7" s="6">
        <v>41879.0</v>
      </c>
      <c r="B7" s="5" t="s">
        <v>15</v>
      </c>
      <c r="C7" s="5" t="s">
        <v>35</v>
      </c>
      <c r="D7" s="7" t="s">
        <v>31</v>
      </c>
      <c r="E7" s="5">
        <v>12.0</v>
      </c>
      <c r="F7" s="5">
        <v>5.0</v>
      </c>
      <c r="G7" s="5">
        <v>40.0</v>
      </c>
      <c r="H7" t="str">
        <f t="shared" si="1"/>
        <v>9.722488038</v>
      </c>
      <c r="I7" s="5">
        <v>628.0</v>
      </c>
      <c r="L7" s="5">
        <v>5.0</v>
      </c>
      <c r="M7" s="5">
        <v>628.0</v>
      </c>
      <c r="N7" s="5">
        <v>161.683</v>
      </c>
      <c r="O7" s="5">
        <v>2.845</v>
      </c>
      <c r="P7" s="5">
        <v>220.201</v>
      </c>
      <c r="Q7" s="5">
        <v>1.281</v>
      </c>
      <c r="R7" s="5">
        <v>626.838</v>
      </c>
    </row>
    <row r="8">
      <c r="A8" s="6">
        <v>41879.0</v>
      </c>
      <c r="B8" s="5" t="s">
        <v>15</v>
      </c>
      <c r="C8" s="5" t="s">
        <v>35</v>
      </c>
      <c r="D8" s="7" t="s">
        <v>31</v>
      </c>
      <c r="E8" s="5">
        <v>12.0</v>
      </c>
      <c r="F8" s="5">
        <v>6.0</v>
      </c>
      <c r="G8" s="5">
        <v>34.0</v>
      </c>
      <c r="H8" t="str">
        <f t="shared" si="1"/>
        <v>8.264114833</v>
      </c>
      <c r="L8" s="5">
        <v>6.0</v>
      </c>
      <c r="M8" s="5">
        <v>47.0</v>
      </c>
      <c r="N8" s="5">
        <v>44.66</v>
      </c>
      <c r="O8" s="5">
        <v>20.104</v>
      </c>
      <c r="P8" s="5">
        <v>90.46</v>
      </c>
      <c r="Q8" s="5">
        <v>150.101</v>
      </c>
      <c r="R8" s="5">
        <v>45.976</v>
      </c>
    </row>
    <row r="9">
      <c r="A9" s="6">
        <v>41879.0</v>
      </c>
      <c r="B9" s="5" t="s">
        <v>15</v>
      </c>
      <c r="C9" s="5" t="s">
        <v>35</v>
      </c>
      <c r="D9" s="7" t="s">
        <v>31</v>
      </c>
      <c r="E9" s="5">
        <v>12.0</v>
      </c>
      <c r="F9" s="5">
        <v>7.0</v>
      </c>
      <c r="G9" s="5">
        <v>33.0</v>
      </c>
      <c r="H9" t="str">
        <f t="shared" si="1"/>
        <v>8.021052632</v>
      </c>
      <c r="L9" s="5">
        <v>7.0</v>
      </c>
      <c r="M9" s="5">
        <v>52.0</v>
      </c>
      <c r="N9" s="5">
        <v>47.137</v>
      </c>
      <c r="O9" s="5">
        <v>28.946</v>
      </c>
      <c r="P9" s="5">
        <v>155.333</v>
      </c>
      <c r="Q9" s="5">
        <v>154.916</v>
      </c>
      <c r="R9" s="5">
        <v>51.312</v>
      </c>
    </row>
    <row r="10">
      <c r="A10" s="6">
        <v>41879.0</v>
      </c>
      <c r="B10" s="5" t="s">
        <v>15</v>
      </c>
      <c r="C10" s="5" t="s">
        <v>35</v>
      </c>
      <c r="D10" s="7" t="s">
        <v>31</v>
      </c>
      <c r="E10" s="5">
        <v>12.0</v>
      </c>
      <c r="F10" s="5">
        <v>8.0</v>
      </c>
      <c r="G10" s="5">
        <v>30.0</v>
      </c>
      <c r="H10" t="str">
        <f t="shared" si="1"/>
        <v>7.291866029</v>
      </c>
      <c r="L10" s="5">
        <v>8.0</v>
      </c>
      <c r="M10" s="5">
        <v>30.0</v>
      </c>
      <c r="N10" s="5">
        <v>42.777</v>
      </c>
      <c r="O10" s="5">
        <v>29.054</v>
      </c>
      <c r="P10" s="5">
        <v>51.351</v>
      </c>
      <c r="Q10" s="5">
        <v>-91.975</v>
      </c>
      <c r="R10" s="5">
        <v>29.364</v>
      </c>
    </row>
    <row r="11">
      <c r="A11" s="6">
        <v>41879.0</v>
      </c>
      <c r="B11" s="5" t="s">
        <v>15</v>
      </c>
      <c r="C11" s="5" t="s">
        <v>35</v>
      </c>
      <c r="D11" s="7" t="s">
        <v>31</v>
      </c>
      <c r="E11" s="5">
        <v>12.0</v>
      </c>
      <c r="F11" s="5">
        <v>9.0</v>
      </c>
      <c r="G11" s="5">
        <v>29.0</v>
      </c>
      <c r="H11" t="str">
        <f t="shared" si="1"/>
        <v>7.048803828</v>
      </c>
      <c r="L11" s="5">
        <v>9.0</v>
      </c>
      <c r="M11" s="5">
        <v>73.0</v>
      </c>
      <c r="N11" s="5">
        <v>62.261</v>
      </c>
      <c r="O11" s="5">
        <v>17.426</v>
      </c>
      <c r="P11" s="5">
        <v>164.667</v>
      </c>
      <c r="Q11" s="5">
        <v>176.82</v>
      </c>
      <c r="R11" s="5">
        <v>72.111</v>
      </c>
    </row>
    <row r="12">
      <c r="A12" s="6"/>
      <c r="B12" s="5"/>
      <c r="C12" s="5"/>
      <c r="D12" s="7"/>
      <c r="E12" s="5"/>
      <c r="F12" s="5"/>
      <c r="L12" s="5">
        <v>10.0</v>
      </c>
      <c r="M12" s="5">
        <v>40.0</v>
      </c>
      <c r="N12" s="5">
        <v>54.879</v>
      </c>
      <c r="O12" s="5">
        <v>30.744</v>
      </c>
      <c r="P12" s="5">
        <v>166.815</v>
      </c>
      <c r="Q12" s="5">
        <v>113.962</v>
      </c>
      <c r="R12" s="5">
        <v>39.395</v>
      </c>
    </row>
    <row r="13">
      <c r="A13" s="6"/>
      <c r="B13" s="5"/>
      <c r="C13" s="5"/>
      <c r="D13" s="7"/>
      <c r="E13" s="5"/>
      <c r="F13" s="5"/>
      <c r="L13" s="5">
        <v>11.0</v>
      </c>
      <c r="M13" s="5">
        <v>34.0</v>
      </c>
      <c r="N13" s="5">
        <v>66.594</v>
      </c>
      <c r="O13" s="5">
        <v>41.273</v>
      </c>
      <c r="P13" s="5">
        <v>114.778</v>
      </c>
      <c r="Q13" s="5">
        <v>118.887</v>
      </c>
      <c r="R13" s="5">
        <v>33.413</v>
      </c>
    </row>
    <row r="14">
      <c r="A14" s="6"/>
      <c r="B14" s="5"/>
      <c r="C14" s="5"/>
      <c r="D14" s="7"/>
      <c r="E14" s="5"/>
      <c r="F14" s="5"/>
      <c r="L14" s="5">
        <v>12.0</v>
      </c>
      <c r="M14" s="5">
        <v>33.0</v>
      </c>
      <c r="N14" s="5">
        <v>101.643</v>
      </c>
      <c r="O14" s="5">
        <v>68.759</v>
      </c>
      <c r="P14" s="5">
        <v>156.111</v>
      </c>
      <c r="Q14" s="5">
        <v>84.644</v>
      </c>
      <c r="R14" s="5">
        <v>32.111</v>
      </c>
    </row>
    <row r="15">
      <c r="A15" s="6"/>
      <c r="B15" s="5"/>
      <c r="C15" s="5"/>
      <c r="D15" s="7"/>
      <c r="E15" s="5"/>
      <c r="F15" s="5"/>
      <c r="L15" s="5">
        <v>13.0</v>
      </c>
      <c r="M15" s="5">
        <v>30.0</v>
      </c>
      <c r="N15" s="5">
        <v>52.532</v>
      </c>
      <c r="O15" s="5">
        <v>33.827</v>
      </c>
      <c r="P15" s="5">
        <v>80.529</v>
      </c>
      <c r="Q15" s="5">
        <v>114.775</v>
      </c>
      <c r="R15" s="5">
        <v>29.242</v>
      </c>
    </row>
    <row r="16">
      <c r="L16" s="5">
        <v>14.0</v>
      </c>
      <c r="M16" s="5">
        <v>29.0</v>
      </c>
      <c r="N16" s="5">
        <v>80.068</v>
      </c>
      <c r="O16" s="5">
        <v>71.497</v>
      </c>
      <c r="P16" s="5">
        <v>105.889</v>
      </c>
      <c r="Q16" s="5">
        <v>106.504</v>
      </c>
      <c r="R16" s="5">
        <v>27.841</v>
      </c>
    </row>
    <row r="17">
      <c r="L17" s="5"/>
      <c r="M17" s="5"/>
      <c r="N17" s="5"/>
      <c r="O17" s="5"/>
      <c r="P17" s="5"/>
      <c r="Q17" s="5"/>
      <c r="R17" s="5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20">
      <c r="A20" s="1" t="s">
        <v>20</v>
      </c>
      <c r="B20" s="2"/>
      <c r="C20" s="2"/>
      <c r="D20" s="3"/>
      <c r="E20" s="2"/>
      <c r="F20" s="2"/>
      <c r="G20" s="4"/>
      <c r="H20" s="4"/>
      <c r="I20" s="5"/>
      <c r="M20" s="5"/>
      <c r="N20" s="2"/>
      <c r="O20" s="2"/>
    </row>
    <row r="21">
      <c r="A21" s="2" t="s">
        <v>1</v>
      </c>
      <c r="B21" s="2" t="s">
        <v>2</v>
      </c>
      <c r="C21" s="2" t="s">
        <v>3</v>
      </c>
      <c r="D21" s="3" t="s">
        <v>4</v>
      </c>
      <c r="E21" s="1" t="s">
        <v>5</v>
      </c>
      <c r="F21" s="2" t="s">
        <v>6</v>
      </c>
      <c r="G21" s="2" t="s">
        <v>7</v>
      </c>
      <c r="H21" s="4" t="s">
        <v>8</v>
      </c>
      <c r="I21" s="5" t="s">
        <v>9</v>
      </c>
      <c r="M21" s="5" t="s">
        <v>7</v>
      </c>
      <c r="N21" s="2" t="s">
        <v>10</v>
      </c>
      <c r="O21" s="2" t="s">
        <v>11</v>
      </c>
      <c r="P21" s="2" t="s">
        <v>12</v>
      </c>
      <c r="Q21" s="5" t="s">
        <v>13</v>
      </c>
      <c r="R21" s="5" t="s">
        <v>14</v>
      </c>
    </row>
    <row r="22">
      <c r="A22" s="6">
        <v>41936.0</v>
      </c>
      <c r="B22" s="5" t="s">
        <v>15</v>
      </c>
      <c r="C22" s="5" t="s">
        <v>35</v>
      </c>
      <c r="D22" s="7" t="s">
        <v>31</v>
      </c>
      <c r="E22" s="5">
        <v>9.0</v>
      </c>
      <c r="F22" s="5">
        <v>1.0</v>
      </c>
      <c r="G22" s="5">
        <v>137.0</v>
      </c>
      <c r="H22" t="str">
        <f t="shared" ref="H22:H30" si="2">G22/$J$25</f>
        <v>17.52459292</v>
      </c>
      <c r="I22" s="5">
        <v>1189.0</v>
      </c>
      <c r="J22" s="5" t="s">
        <v>18</v>
      </c>
      <c r="L22" s="5">
        <v>1.0</v>
      </c>
      <c r="M22" s="5">
        <v>1189.0</v>
      </c>
      <c r="N22" s="5">
        <v>47.036</v>
      </c>
      <c r="O22" s="5">
        <v>3.741</v>
      </c>
      <c r="P22" s="5">
        <v>219.424</v>
      </c>
      <c r="Q22" s="5">
        <v>-89.614</v>
      </c>
      <c r="R22" s="5">
        <v>1188.027</v>
      </c>
    </row>
    <row r="23">
      <c r="A23" s="6">
        <v>41936.0</v>
      </c>
      <c r="B23" s="5" t="s">
        <v>15</v>
      </c>
      <c r="C23" s="5" t="s">
        <v>35</v>
      </c>
      <c r="D23" s="7" t="s">
        <v>31</v>
      </c>
      <c r="E23" s="5">
        <v>9.0</v>
      </c>
      <c r="F23" s="5">
        <v>2.0</v>
      </c>
      <c r="G23" s="5">
        <v>269.0</v>
      </c>
      <c r="H23" t="str">
        <f t="shared" si="2"/>
        <v>34.40960215</v>
      </c>
      <c r="I23" s="5">
        <v>1189.0</v>
      </c>
      <c r="J23" t="str">
        <f>average(I22:I26)</f>
        <v>1191.4</v>
      </c>
      <c r="L23" s="5">
        <v>2.0</v>
      </c>
      <c r="M23" s="5">
        <v>1189.0</v>
      </c>
      <c r="N23" s="5">
        <v>113.843</v>
      </c>
      <c r="O23" s="5">
        <v>6.138</v>
      </c>
      <c r="P23" s="5">
        <v>216.32</v>
      </c>
      <c r="Q23" s="5">
        <v>-89.228</v>
      </c>
      <c r="R23" s="5">
        <v>1188.108</v>
      </c>
    </row>
    <row r="24">
      <c r="A24" s="6">
        <v>41936.0</v>
      </c>
      <c r="B24" s="5" t="s">
        <v>15</v>
      </c>
      <c r="C24" s="5" t="s">
        <v>35</v>
      </c>
      <c r="D24" s="7" t="s">
        <v>31</v>
      </c>
      <c r="E24" s="5">
        <v>11.0</v>
      </c>
      <c r="F24" s="5">
        <v>3.0</v>
      </c>
      <c r="G24" s="5">
        <v>277.0</v>
      </c>
      <c r="H24" t="str">
        <f t="shared" si="2"/>
        <v>35.43293604</v>
      </c>
      <c r="I24" s="5">
        <v>1197.0</v>
      </c>
      <c r="J24" s="5" t="s">
        <v>19</v>
      </c>
      <c r="L24" s="5">
        <v>3.0</v>
      </c>
      <c r="M24" s="5">
        <v>1197.0</v>
      </c>
      <c r="N24" s="5">
        <v>85.106</v>
      </c>
      <c r="O24" s="5">
        <v>2.978</v>
      </c>
      <c r="P24" s="5">
        <v>211.05</v>
      </c>
      <c r="Q24" s="5">
        <v>-89.617</v>
      </c>
      <c r="R24" s="5">
        <v>1196.027</v>
      </c>
    </row>
    <row r="25">
      <c r="A25" s="6">
        <v>41936.0</v>
      </c>
      <c r="B25" s="5" t="s">
        <v>15</v>
      </c>
      <c r="C25" s="5" t="s">
        <v>35</v>
      </c>
      <c r="D25" s="7" t="s">
        <v>31</v>
      </c>
      <c r="E25" s="5">
        <v>11.0</v>
      </c>
      <c r="F25" s="5">
        <v>4.0</v>
      </c>
      <c r="G25" s="5">
        <v>200.0</v>
      </c>
      <c r="H25" t="str">
        <f t="shared" si="2"/>
        <v>25.58334732</v>
      </c>
      <c r="I25" s="5">
        <v>1193.0</v>
      </c>
      <c r="J25" t="str">
        <f>J23/152.4</f>
        <v>7.817585302</v>
      </c>
      <c r="L25" s="5">
        <v>4.0</v>
      </c>
      <c r="M25" s="5">
        <v>1193.0</v>
      </c>
      <c r="N25" s="5">
        <v>113.353</v>
      </c>
      <c r="O25" s="5">
        <v>6.177</v>
      </c>
      <c r="P25" s="5">
        <v>216.414</v>
      </c>
      <c r="Q25" s="5">
        <v>-89.231</v>
      </c>
      <c r="R25" s="5">
        <v>1192.107</v>
      </c>
    </row>
    <row r="26">
      <c r="A26" s="6">
        <v>41936.0</v>
      </c>
      <c r="B26" s="5" t="s">
        <v>15</v>
      </c>
      <c r="C26" s="5" t="s">
        <v>35</v>
      </c>
      <c r="D26" s="7" t="s">
        <v>31</v>
      </c>
      <c r="E26" s="5">
        <v>12.0</v>
      </c>
      <c r="F26" s="5">
        <v>5.0</v>
      </c>
      <c r="G26" s="5">
        <v>175.0</v>
      </c>
      <c r="H26" t="str">
        <f t="shared" si="2"/>
        <v>22.38542891</v>
      </c>
      <c r="I26" s="5">
        <v>1189.0</v>
      </c>
      <c r="L26" s="5">
        <v>5.0</v>
      </c>
      <c r="M26" s="5">
        <v>1189.0</v>
      </c>
      <c r="N26" s="5">
        <v>99.457</v>
      </c>
      <c r="O26" s="5">
        <v>3.778</v>
      </c>
      <c r="P26" s="5">
        <v>202.424</v>
      </c>
      <c r="Q26" s="5">
        <v>-89.421</v>
      </c>
      <c r="R26" s="5">
        <v>1188.061</v>
      </c>
    </row>
    <row r="27">
      <c r="A27" s="6">
        <v>41936.0</v>
      </c>
      <c r="B27" s="5" t="s">
        <v>15</v>
      </c>
      <c r="C27" s="5" t="s">
        <v>35</v>
      </c>
      <c r="D27" s="7" t="s">
        <v>31</v>
      </c>
      <c r="E27" s="5">
        <v>12.0</v>
      </c>
      <c r="F27" s="5">
        <v>6.0</v>
      </c>
      <c r="G27" s="5">
        <v>86.0</v>
      </c>
      <c r="H27" t="str">
        <f t="shared" si="2"/>
        <v>11.00083935</v>
      </c>
      <c r="L27" s="5">
        <v>6.0</v>
      </c>
      <c r="M27" s="5">
        <v>137.0</v>
      </c>
      <c r="N27" s="5">
        <v>76.513</v>
      </c>
      <c r="O27" s="5">
        <v>54.333</v>
      </c>
      <c r="P27" s="5">
        <v>95.362</v>
      </c>
      <c r="Q27" s="5">
        <v>139.764</v>
      </c>
      <c r="R27" s="5">
        <v>136.235</v>
      </c>
    </row>
    <row r="28">
      <c r="A28" s="6">
        <v>41936.0</v>
      </c>
      <c r="B28" s="5" t="s">
        <v>15</v>
      </c>
      <c r="C28" s="5" t="s">
        <v>35</v>
      </c>
      <c r="D28" s="7" t="s">
        <v>31</v>
      </c>
      <c r="E28" s="5">
        <v>12.0</v>
      </c>
      <c r="F28" s="5">
        <v>7.0</v>
      </c>
      <c r="G28" s="5">
        <v>150.0</v>
      </c>
      <c r="H28" t="str">
        <f t="shared" si="2"/>
        <v>19.18751049</v>
      </c>
      <c r="L28" s="5">
        <v>7.0</v>
      </c>
      <c r="M28" s="5">
        <v>269.0</v>
      </c>
      <c r="N28" s="5">
        <v>96.714</v>
      </c>
      <c r="O28" s="5">
        <v>52.941</v>
      </c>
      <c r="P28" s="5">
        <v>156.619</v>
      </c>
      <c r="Q28" s="5">
        <v>-116.565</v>
      </c>
      <c r="R28" s="5">
        <v>268.328</v>
      </c>
    </row>
    <row r="29">
      <c r="A29" s="6">
        <v>41936.0</v>
      </c>
      <c r="B29" s="5" t="s">
        <v>15</v>
      </c>
      <c r="C29" s="5" t="s">
        <v>35</v>
      </c>
      <c r="D29" s="7" t="s">
        <v>31</v>
      </c>
      <c r="E29" s="5">
        <v>12.0</v>
      </c>
      <c r="F29" s="5">
        <v>8.0</v>
      </c>
      <c r="G29" s="5">
        <v>116.0</v>
      </c>
      <c r="H29" t="str">
        <f t="shared" si="2"/>
        <v>14.83834145</v>
      </c>
      <c r="L29" s="5">
        <v>8.0</v>
      </c>
      <c r="M29" s="5">
        <v>277.0</v>
      </c>
      <c r="N29" s="5">
        <v>99.044</v>
      </c>
      <c r="O29" s="5">
        <v>32.855</v>
      </c>
      <c r="P29" s="5">
        <v>155.783</v>
      </c>
      <c r="Q29" s="5">
        <v>177.51</v>
      </c>
      <c r="R29" s="5">
        <v>276.261</v>
      </c>
    </row>
    <row r="30">
      <c r="A30" s="6">
        <v>41936.0</v>
      </c>
      <c r="B30" s="5" t="s">
        <v>15</v>
      </c>
      <c r="C30" s="5" t="s">
        <v>35</v>
      </c>
      <c r="D30" s="7" t="s">
        <v>31</v>
      </c>
      <c r="E30" s="5">
        <v>12.0</v>
      </c>
      <c r="F30" s="5">
        <v>9.0</v>
      </c>
      <c r="G30" s="5">
        <v>115.0</v>
      </c>
      <c r="H30" t="str">
        <f t="shared" si="2"/>
        <v>14.71042471</v>
      </c>
      <c r="L30" s="5">
        <v>9.0</v>
      </c>
      <c r="M30" s="5">
        <v>200.0</v>
      </c>
      <c r="N30" s="5">
        <v>120.307</v>
      </c>
      <c r="O30" s="5">
        <v>55.959</v>
      </c>
      <c r="P30" s="5">
        <v>168.592</v>
      </c>
      <c r="Q30" s="5">
        <v>169.592</v>
      </c>
      <c r="R30" s="5">
        <v>199.279</v>
      </c>
    </row>
    <row r="31">
      <c r="A31" s="6"/>
      <c r="B31" s="5"/>
      <c r="C31" s="5"/>
      <c r="D31" s="7"/>
      <c r="E31" s="5"/>
      <c r="F31" s="5"/>
      <c r="L31" s="5">
        <v>10.0</v>
      </c>
      <c r="M31" s="5">
        <v>175.0</v>
      </c>
      <c r="N31" s="5">
        <v>109.238</v>
      </c>
      <c r="O31" s="5">
        <v>46.415</v>
      </c>
      <c r="P31" s="5">
        <v>144.046</v>
      </c>
      <c r="Q31" s="5">
        <v>66.975</v>
      </c>
      <c r="R31" s="5">
        <v>173.851</v>
      </c>
    </row>
    <row r="32">
      <c r="A32" s="6"/>
      <c r="B32" s="5"/>
      <c r="C32" s="5"/>
      <c r="D32" s="7"/>
      <c r="E32" s="5"/>
      <c r="F32" s="5"/>
      <c r="L32" s="5">
        <v>11.0</v>
      </c>
      <c r="M32" s="5">
        <v>86.0</v>
      </c>
      <c r="N32" s="5">
        <v>111.274</v>
      </c>
      <c r="O32" s="5">
        <v>34.432</v>
      </c>
      <c r="P32" s="5">
        <v>186.667</v>
      </c>
      <c r="Q32" s="5">
        <v>81.87</v>
      </c>
      <c r="R32" s="5">
        <v>84.853</v>
      </c>
    </row>
    <row r="33">
      <c r="A33" s="6"/>
      <c r="B33" s="5"/>
      <c r="C33" s="5"/>
      <c r="D33" s="7"/>
      <c r="E33" s="5"/>
      <c r="F33" s="5"/>
      <c r="L33" s="5">
        <v>12.0</v>
      </c>
      <c r="M33" s="5">
        <v>150.0</v>
      </c>
      <c r="N33" s="5">
        <v>104.282</v>
      </c>
      <c r="O33" s="5">
        <v>28.174</v>
      </c>
      <c r="P33" s="5">
        <v>204.341</v>
      </c>
      <c r="Q33" s="5">
        <v>110.376</v>
      </c>
      <c r="R33" s="5">
        <v>149.345</v>
      </c>
    </row>
    <row r="34">
      <c r="A34" s="6"/>
      <c r="B34" s="5"/>
      <c r="C34" s="5"/>
      <c r="D34" s="7"/>
      <c r="E34" s="5"/>
      <c r="F34" s="5"/>
      <c r="L34" s="5">
        <v>13.0</v>
      </c>
      <c r="M34" s="5">
        <v>116.0</v>
      </c>
      <c r="N34" s="5">
        <v>113.85</v>
      </c>
      <c r="O34" s="5">
        <v>52.897</v>
      </c>
      <c r="P34" s="5">
        <v>215.329</v>
      </c>
      <c r="Q34" s="5">
        <v>60.751</v>
      </c>
      <c r="R34" s="5">
        <v>114.612</v>
      </c>
    </row>
    <row r="35">
      <c r="L35" s="5">
        <v>14.0</v>
      </c>
      <c r="M35" s="5">
        <v>115.0</v>
      </c>
      <c r="N35" s="5">
        <v>191.684</v>
      </c>
      <c r="O35" s="5">
        <v>102.667</v>
      </c>
      <c r="P35" s="5">
        <v>230.689</v>
      </c>
      <c r="Q35" s="5">
        <v>53.531</v>
      </c>
      <c r="R35" s="5">
        <v>114.403</v>
      </c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9">
      <c r="A39" s="5" t="s">
        <v>21</v>
      </c>
    </row>
    <row r="40">
      <c r="B40" s="2" t="s">
        <v>2</v>
      </c>
      <c r="C40" s="2" t="s">
        <v>3</v>
      </c>
      <c r="D40" s="3" t="s">
        <v>4</v>
      </c>
      <c r="E40" s="1" t="s">
        <v>5</v>
      </c>
      <c r="F40" s="2" t="s">
        <v>6</v>
      </c>
      <c r="G40" s="5" t="s">
        <v>30</v>
      </c>
      <c r="H40" s="5" t="s">
        <v>23</v>
      </c>
      <c r="J40" s="5" t="s">
        <v>24</v>
      </c>
      <c r="L40" s="5" t="s">
        <v>25</v>
      </c>
    </row>
    <row r="41">
      <c r="A41" s="6"/>
      <c r="B41" s="5" t="s">
        <v>15</v>
      </c>
      <c r="C41" s="5" t="s">
        <v>35</v>
      </c>
      <c r="D41" s="7" t="s">
        <v>31</v>
      </c>
      <c r="E41" s="5">
        <v>9.0</v>
      </c>
      <c r="F41" s="5">
        <v>1.0</v>
      </c>
      <c r="G41" s="5" t="str">
        <f t="shared" ref="G41:G49" si="3">H22-H3</f>
        <v>6.100669471</v>
      </c>
      <c r="H41" t="str">
        <f t="shared" ref="H41:H49" si="4">G41/$J$41</f>
        <v>0.01425390063</v>
      </c>
      <c r="J41" s="5">
        <v>428.0</v>
      </c>
      <c r="L41" t="str">
        <f>average(G41:G49)</f>
        <v>11.73623704</v>
      </c>
    </row>
    <row r="42">
      <c r="A42" s="6"/>
      <c r="B42" s="5" t="s">
        <v>15</v>
      </c>
      <c r="C42" s="5" t="s">
        <v>35</v>
      </c>
      <c r="D42" s="7" t="s">
        <v>31</v>
      </c>
      <c r="E42" s="5">
        <v>9.0</v>
      </c>
      <c r="F42" s="5">
        <v>2.0</v>
      </c>
      <c r="G42" s="5" t="str">
        <f t="shared" si="3"/>
        <v>21.7703677</v>
      </c>
      <c r="H42" t="str">
        <f t="shared" si="4"/>
        <v>0.05086534509</v>
      </c>
      <c r="J42" s="5" t="s">
        <v>26</v>
      </c>
    </row>
    <row r="43">
      <c r="A43" s="6"/>
      <c r="B43" s="5" t="s">
        <v>15</v>
      </c>
      <c r="C43" s="5" t="s">
        <v>35</v>
      </c>
      <c r="D43" s="7" t="s">
        <v>31</v>
      </c>
      <c r="E43" s="5">
        <v>11.0</v>
      </c>
      <c r="F43" s="5">
        <v>3.0</v>
      </c>
      <c r="G43" s="5" t="str">
        <f t="shared" si="3"/>
        <v>28.14107001</v>
      </c>
      <c r="H43" t="str">
        <f t="shared" si="4"/>
        <v>0.06575016358</v>
      </c>
      <c r="J43" t="str">
        <f>average(H41:H49)</f>
        <v>0.02742111459</v>
      </c>
    </row>
    <row r="44">
      <c r="A44" s="6"/>
      <c r="B44" s="5" t="s">
        <v>15</v>
      </c>
      <c r="C44" s="5" t="s">
        <v>35</v>
      </c>
      <c r="D44" s="7" t="s">
        <v>31</v>
      </c>
      <c r="E44" s="5">
        <v>11.0</v>
      </c>
      <c r="F44" s="5">
        <v>4.0</v>
      </c>
      <c r="G44" s="5" t="str">
        <f t="shared" si="3"/>
        <v>7.839806653</v>
      </c>
      <c r="H44" t="str">
        <f t="shared" si="4"/>
        <v>0.01831730526</v>
      </c>
    </row>
    <row r="45">
      <c r="A45" s="6"/>
      <c r="B45" s="5" t="s">
        <v>15</v>
      </c>
      <c r="C45" s="5" t="s">
        <v>35</v>
      </c>
      <c r="D45" s="7" t="s">
        <v>31</v>
      </c>
      <c r="E45" s="5">
        <v>12.0</v>
      </c>
      <c r="F45" s="5">
        <v>5.0</v>
      </c>
      <c r="G45" s="5" t="str">
        <f t="shared" si="3"/>
        <v>12.66294087</v>
      </c>
      <c r="H45" t="str">
        <f t="shared" si="4"/>
        <v>0.02958631044</v>
      </c>
    </row>
    <row r="46">
      <c r="A46" s="6"/>
      <c r="B46" s="5" t="s">
        <v>15</v>
      </c>
      <c r="C46" s="5" t="s">
        <v>35</v>
      </c>
      <c r="D46" s="7" t="s">
        <v>31</v>
      </c>
      <c r="E46" s="5">
        <v>12.0</v>
      </c>
      <c r="F46" s="5">
        <v>6.0</v>
      </c>
      <c r="G46" s="5" t="str">
        <f t="shared" si="3"/>
        <v>2.736724516</v>
      </c>
      <c r="H46" t="str">
        <f t="shared" si="4"/>
        <v>0.006394216159</v>
      </c>
      <c r="J46" s="5" t="s">
        <v>27</v>
      </c>
    </row>
    <row r="47">
      <c r="A47" s="6"/>
      <c r="B47" s="5" t="s">
        <v>15</v>
      </c>
      <c r="C47" s="5" t="s">
        <v>35</v>
      </c>
      <c r="D47" s="7" t="s">
        <v>31</v>
      </c>
      <c r="E47" s="5">
        <v>12.0</v>
      </c>
      <c r="F47" s="5">
        <v>7.0</v>
      </c>
      <c r="G47" s="5" t="str">
        <f t="shared" si="3"/>
        <v>11.16645786</v>
      </c>
      <c r="H47" t="str">
        <f t="shared" si="4"/>
        <v>0.02608985481</v>
      </c>
      <c r="J47" s="5">
        <v>24.0</v>
      </c>
    </row>
    <row r="48">
      <c r="A48" s="6"/>
      <c r="B48" s="5" t="s">
        <v>15</v>
      </c>
      <c r="C48" s="5" t="s">
        <v>35</v>
      </c>
      <c r="D48" s="7" t="s">
        <v>31</v>
      </c>
      <c r="E48" s="5">
        <v>12.0</v>
      </c>
      <c r="F48" s="5">
        <v>8.0</v>
      </c>
      <c r="G48" s="5" t="str">
        <f t="shared" si="3"/>
        <v>7.546475418</v>
      </c>
      <c r="H48" t="str">
        <f t="shared" si="4"/>
        <v>0.01763195191</v>
      </c>
      <c r="J48" s="5" t="s">
        <v>28</v>
      </c>
    </row>
    <row r="49">
      <c r="A49" s="6"/>
      <c r="B49" s="5" t="s">
        <v>15</v>
      </c>
      <c r="C49" s="5" t="s">
        <v>35</v>
      </c>
      <c r="D49" s="7" t="s">
        <v>31</v>
      </c>
      <c r="E49" s="5">
        <v>12.0</v>
      </c>
      <c r="F49" s="5">
        <v>9.0</v>
      </c>
      <c r="G49" s="5" t="str">
        <f t="shared" si="3"/>
        <v>7.661620883</v>
      </c>
      <c r="H49" t="str">
        <f t="shared" si="4"/>
        <v>0.01790098337</v>
      </c>
      <c r="J49" s="5">
        <v>9.0</v>
      </c>
    </row>
    <row r="50">
      <c r="J50" s="5" t="s">
        <v>21</v>
      </c>
    </row>
    <row r="51">
      <c r="J51" s="5">
        <v>15.0</v>
      </c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5" t="s">
        <v>13</v>
      </c>
      <c r="R2" s="5" t="s">
        <v>14</v>
      </c>
    </row>
    <row r="3">
      <c r="A3" s="6">
        <v>41879.0</v>
      </c>
      <c r="B3" s="5" t="s">
        <v>15</v>
      </c>
      <c r="C3" s="5" t="s">
        <v>35</v>
      </c>
      <c r="D3" s="7" t="s">
        <v>32</v>
      </c>
      <c r="E3" s="5">
        <v>14.0</v>
      </c>
      <c r="F3" s="5">
        <v>1.0</v>
      </c>
      <c r="G3" s="5">
        <v>42.0</v>
      </c>
      <c r="H3" t="str">
        <f t="shared" ref="H3:H8" si="1">G3/$J$6</f>
        <v>10.27745665</v>
      </c>
      <c r="I3" s="5">
        <v>625.0</v>
      </c>
      <c r="J3" s="5" t="s">
        <v>18</v>
      </c>
      <c r="L3" s="5">
        <v>1.0</v>
      </c>
      <c r="M3" s="5">
        <v>625.0</v>
      </c>
      <c r="N3" s="5">
        <v>167.376</v>
      </c>
      <c r="O3" s="5">
        <v>5.889</v>
      </c>
      <c r="P3" s="5">
        <v>217.45</v>
      </c>
      <c r="Q3" s="5">
        <v>179.908</v>
      </c>
      <c r="R3" s="5">
        <v>624.001</v>
      </c>
    </row>
    <row r="4">
      <c r="A4" s="6">
        <v>41879.0</v>
      </c>
      <c r="B4" s="5" t="s">
        <v>15</v>
      </c>
      <c r="C4" s="5" t="s">
        <v>35</v>
      </c>
      <c r="D4" s="7" t="s">
        <v>32</v>
      </c>
      <c r="E4" s="5">
        <v>14.0</v>
      </c>
      <c r="F4" s="5">
        <v>2.0</v>
      </c>
      <c r="G4" s="5">
        <v>57.0</v>
      </c>
      <c r="H4" t="str">
        <f t="shared" si="1"/>
        <v>13.94797688</v>
      </c>
      <c r="I4" s="5">
        <v>622.0</v>
      </c>
      <c r="J4" t="str">
        <f>average(I3:I7)</f>
        <v>622.8</v>
      </c>
      <c r="L4" s="5">
        <v>2.0</v>
      </c>
      <c r="M4" s="5">
        <v>622.0</v>
      </c>
      <c r="N4" s="5">
        <v>167.727</v>
      </c>
      <c r="O4" s="5">
        <v>6.008</v>
      </c>
      <c r="P4" s="5">
        <v>212.344</v>
      </c>
      <c r="Q4" s="5">
        <v>-179.355</v>
      </c>
      <c r="R4" s="5">
        <v>621.369</v>
      </c>
    </row>
    <row r="5">
      <c r="A5" s="6">
        <v>41879.0</v>
      </c>
      <c r="B5" s="5" t="s">
        <v>15</v>
      </c>
      <c r="C5" s="5" t="s">
        <v>35</v>
      </c>
      <c r="D5" s="7" t="s">
        <v>32</v>
      </c>
      <c r="E5" s="5">
        <v>15.0</v>
      </c>
      <c r="F5" s="5">
        <v>3.0</v>
      </c>
      <c r="G5" s="5">
        <v>31.0</v>
      </c>
      <c r="H5" t="str">
        <f t="shared" si="1"/>
        <v>7.585741811</v>
      </c>
      <c r="I5" s="5">
        <v>621.0</v>
      </c>
      <c r="J5" s="5" t="s">
        <v>19</v>
      </c>
      <c r="L5" s="5">
        <v>3.0</v>
      </c>
      <c r="M5" s="5">
        <v>621.0</v>
      </c>
      <c r="N5" s="5">
        <v>170.877</v>
      </c>
      <c r="O5" s="5">
        <v>4.225</v>
      </c>
      <c r="P5" s="5">
        <v>231.56</v>
      </c>
      <c r="Q5" s="5">
        <v>-179.63</v>
      </c>
      <c r="R5" s="5">
        <v>620.013</v>
      </c>
    </row>
    <row r="6">
      <c r="A6" s="6">
        <v>41879.0</v>
      </c>
      <c r="B6" s="5" t="s">
        <v>15</v>
      </c>
      <c r="C6" s="5" t="s">
        <v>35</v>
      </c>
      <c r="D6" s="7" t="s">
        <v>32</v>
      </c>
      <c r="E6" s="5">
        <v>15.0</v>
      </c>
      <c r="F6" s="5">
        <v>4.0</v>
      </c>
      <c r="G6" s="5">
        <v>26.0</v>
      </c>
      <c r="H6" t="str">
        <f t="shared" si="1"/>
        <v>6.362235067</v>
      </c>
      <c r="I6" s="5">
        <v>624.0</v>
      </c>
      <c r="J6" t="str">
        <f>J4/152.4</f>
        <v>4.086614173</v>
      </c>
      <c r="L6" s="5">
        <v>4.0</v>
      </c>
      <c r="M6" s="5">
        <v>624.0</v>
      </c>
      <c r="N6" s="5">
        <v>169.51</v>
      </c>
      <c r="O6" s="5">
        <v>5.889</v>
      </c>
      <c r="P6" s="5">
        <v>216.898</v>
      </c>
      <c r="Q6" s="5">
        <v>-179.356</v>
      </c>
      <c r="R6" s="5">
        <v>622.702</v>
      </c>
    </row>
    <row r="7">
      <c r="A7" s="6">
        <v>41879.0</v>
      </c>
      <c r="B7" s="5" t="s">
        <v>15</v>
      </c>
      <c r="C7" s="5" t="s">
        <v>35</v>
      </c>
      <c r="D7" s="7" t="s">
        <v>32</v>
      </c>
      <c r="E7" s="5">
        <v>16.0</v>
      </c>
      <c r="F7" s="5">
        <v>5.0</v>
      </c>
      <c r="G7" s="5">
        <v>43.0</v>
      </c>
      <c r="H7" t="str">
        <f t="shared" si="1"/>
        <v>10.522158</v>
      </c>
      <c r="I7" s="5">
        <v>622.0</v>
      </c>
      <c r="L7" s="5">
        <v>5.0</v>
      </c>
      <c r="M7" s="5">
        <v>622.0</v>
      </c>
      <c r="N7" s="5">
        <v>170.452</v>
      </c>
      <c r="O7" s="5">
        <v>13.093</v>
      </c>
      <c r="P7" s="5">
        <v>218.706</v>
      </c>
      <c r="Q7" s="5">
        <v>-179.263</v>
      </c>
      <c r="R7" s="5">
        <v>621.385</v>
      </c>
    </row>
    <row r="8">
      <c r="A8" s="6">
        <v>41879.0</v>
      </c>
      <c r="B8" s="5" t="s">
        <v>15</v>
      </c>
      <c r="C8" s="5" t="s">
        <v>35</v>
      </c>
      <c r="D8" s="7" t="s">
        <v>32</v>
      </c>
      <c r="E8" s="5">
        <v>16.0</v>
      </c>
      <c r="F8" s="5">
        <v>6.0</v>
      </c>
      <c r="G8" s="5">
        <v>28.0</v>
      </c>
      <c r="H8" t="str">
        <f t="shared" si="1"/>
        <v>6.851637765</v>
      </c>
      <c r="L8" s="5">
        <v>6.0</v>
      </c>
      <c r="M8" s="5">
        <v>42.0</v>
      </c>
      <c r="N8" s="5">
        <v>86.696</v>
      </c>
      <c r="O8" s="5">
        <v>46.62</v>
      </c>
      <c r="P8" s="5">
        <v>148.667</v>
      </c>
      <c r="Q8" s="5">
        <v>78.69</v>
      </c>
      <c r="R8" s="5">
        <v>40.792</v>
      </c>
    </row>
    <row r="9">
      <c r="A9" s="6"/>
      <c r="B9" s="5"/>
      <c r="C9" s="5"/>
      <c r="D9" s="7"/>
      <c r="E9" s="5"/>
      <c r="F9" s="5"/>
      <c r="L9" s="5">
        <v>7.0</v>
      </c>
      <c r="M9" s="5">
        <v>57.0</v>
      </c>
      <c r="N9" s="5">
        <v>61.649</v>
      </c>
      <c r="O9" s="5">
        <v>20.389</v>
      </c>
      <c r="P9" s="5">
        <v>203.0</v>
      </c>
      <c r="Q9" s="5">
        <v>167.692</v>
      </c>
      <c r="R9" s="5">
        <v>55.968</v>
      </c>
    </row>
    <row r="10">
      <c r="A10" s="6"/>
      <c r="B10" s="5"/>
      <c r="C10" s="5"/>
      <c r="D10" s="7"/>
      <c r="E10" s="5"/>
      <c r="F10" s="5"/>
      <c r="L10" s="5">
        <v>8.0</v>
      </c>
      <c r="M10" s="5">
        <v>31.0</v>
      </c>
      <c r="N10" s="5">
        <v>83.826</v>
      </c>
      <c r="O10" s="5">
        <v>56.998</v>
      </c>
      <c r="P10" s="5">
        <v>147.667</v>
      </c>
      <c r="Q10" s="5">
        <v>60.018</v>
      </c>
      <c r="R10" s="5">
        <v>30.434</v>
      </c>
    </row>
    <row r="11">
      <c r="A11" s="6"/>
      <c r="B11" s="5"/>
      <c r="C11" s="5"/>
      <c r="D11" s="7"/>
      <c r="E11" s="5"/>
      <c r="F11" s="5"/>
      <c r="L11" s="5">
        <v>9.0</v>
      </c>
      <c r="M11" s="5">
        <v>26.0</v>
      </c>
      <c r="N11" s="5">
        <v>55.595</v>
      </c>
      <c r="O11" s="5">
        <v>33.37</v>
      </c>
      <c r="P11" s="5">
        <v>71.926</v>
      </c>
      <c r="Q11" s="5">
        <v>108.435</v>
      </c>
      <c r="R11" s="5">
        <v>25.298</v>
      </c>
    </row>
    <row r="12">
      <c r="A12" s="6"/>
      <c r="B12" s="5"/>
      <c r="C12" s="5"/>
      <c r="D12" s="7"/>
      <c r="E12" s="5"/>
      <c r="F12" s="5"/>
      <c r="L12" s="5">
        <v>10.0</v>
      </c>
      <c r="M12" s="5">
        <v>43.0</v>
      </c>
      <c r="N12" s="5">
        <v>103.574</v>
      </c>
      <c r="O12" s="5">
        <v>73.333</v>
      </c>
      <c r="P12" s="5">
        <v>130.778</v>
      </c>
      <c r="Q12" s="5">
        <v>45.939</v>
      </c>
      <c r="R12" s="5">
        <v>42.437</v>
      </c>
    </row>
    <row r="13">
      <c r="A13" s="6"/>
      <c r="B13" s="5"/>
      <c r="C13" s="5"/>
      <c r="D13" s="7"/>
      <c r="E13" s="5"/>
      <c r="F13" s="5"/>
      <c r="L13" s="5">
        <v>11.0</v>
      </c>
      <c r="M13" s="5">
        <v>28.0</v>
      </c>
      <c r="N13" s="5">
        <v>89.368</v>
      </c>
      <c r="O13" s="5">
        <v>58.162</v>
      </c>
      <c r="P13" s="5">
        <v>151.37</v>
      </c>
      <c r="Q13" s="5">
        <v>-77.471</v>
      </c>
      <c r="R13" s="5">
        <v>27.195</v>
      </c>
    </row>
    <row r="14">
      <c r="A14" s="6"/>
      <c r="B14" s="5"/>
      <c r="C14" s="5"/>
      <c r="D14" s="7"/>
      <c r="E14" s="5"/>
      <c r="F14" s="5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7">
      <c r="A17" s="1" t="s">
        <v>20</v>
      </c>
      <c r="B17" s="2"/>
      <c r="C17" s="2"/>
      <c r="D17" s="3"/>
      <c r="E17" s="2"/>
      <c r="F17" s="2"/>
      <c r="G17" s="4"/>
      <c r="H17" s="4"/>
      <c r="I17" s="5"/>
      <c r="M17" s="5"/>
      <c r="N17" s="2"/>
      <c r="O17" s="2"/>
    </row>
    <row r="18">
      <c r="A18" s="2" t="s">
        <v>1</v>
      </c>
      <c r="B18" s="2" t="s">
        <v>2</v>
      </c>
      <c r="C18" s="2" t="s">
        <v>3</v>
      </c>
      <c r="D18" s="3" t="s">
        <v>4</v>
      </c>
      <c r="E18" s="1" t="s">
        <v>5</v>
      </c>
      <c r="F18" s="2" t="s">
        <v>6</v>
      </c>
      <c r="G18" s="2" t="s">
        <v>7</v>
      </c>
      <c r="H18" s="4" t="s">
        <v>8</v>
      </c>
      <c r="I18" s="5" t="s">
        <v>9</v>
      </c>
      <c r="M18" s="5" t="s">
        <v>7</v>
      </c>
      <c r="N18" s="2" t="s">
        <v>10</v>
      </c>
      <c r="O18" s="2" t="s">
        <v>11</v>
      </c>
      <c r="P18" s="2" t="s">
        <v>12</v>
      </c>
      <c r="Q18" s="5" t="s">
        <v>13</v>
      </c>
      <c r="R18" s="5" t="s">
        <v>14</v>
      </c>
    </row>
    <row r="19">
      <c r="A19" s="6">
        <v>41936.0</v>
      </c>
      <c r="B19" s="5" t="s">
        <v>15</v>
      </c>
      <c r="C19" s="5" t="s">
        <v>35</v>
      </c>
      <c r="D19" s="7" t="s">
        <v>32</v>
      </c>
      <c r="E19" s="5">
        <v>14.0</v>
      </c>
      <c r="F19" s="5">
        <v>1.0</v>
      </c>
      <c r="G19" s="5">
        <v>144.0</v>
      </c>
      <c r="H19" t="str">
        <f t="shared" ref="H19:H24" si="2">G19/$J$22</f>
        <v>16.60281434</v>
      </c>
      <c r="I19" s="5">
        <v>1317.0</v>
      </c>
      <c r="J19" s="5" t="s">
        <v>18</v>
      </c>
      <c r="L19" s="5">
        <v>1.0</v>
      </c>
      <c r="M19" s="5">
        <v>1317.0</v>
      </c>
      <c r="N19" s="5">
        <v>133.816</v>
      </c>
      <c r="O19" s="5">
        <v>2.667</v>
      </c>
      <c r="P19" s="5">
        <v>202.26</v>
      </c>
      <c r="Q19" s="5">
        <v>-90.522</v>
      </c>
      <c r="R19" s="5">
        <v>1316.055</v>
      </c>
    </row>
    <row r="20">
      <c r="A20" s="6">
        <v>41936.0</v>
      </c>
      <c r="B20" s="5" t="s">
        <v>15</v>
      </c>
      <c r="C20" s="5" t="s">
        <v>35</v>
      </c>
      <c r="D20" s="7" t="s">
        <v>32</v>
      </c>
      <c r="E20" s="5">
        <v>14.0</v>
      </c>
      <c r="F20" s="5">
        <v>2.0</v>
      </c>
      <c r="G20" s="5">
        <v>267.0</v>
      </c>
      <c r="H20" t="str">
        <f t="shared" si="2"/>
        <v>30.78438493</v>
      </c>
      <c r="I20" s="5">
        <v>1325.0</v>
      </c>
      <c r="J20" t="str">
        <f>average(I19:I23)</f>
        <v>1321.8</v>
      </c>
      <c r="L20" s="5">
        <v>2.0</v>
      </c>
      <c r="M20" s="5">
        <v>1325.0</v>
      </c>
      <c r="N20" s="5">
        <v>62.818</v>
      </c>
      <c r="O20" s="5">
        <v>2.667</v>
      </c>
      <c r="P20" s="5">
        <v>210.925</v>
      </c>
      <c r="Q20" s="5">
        <v>-90.173</v>
      </c>
      <c r="R20" s="5">
        <v>1324.006</v>
      </c>
    </row>
    <row r="21">
      <c r="A21" s="6">
        <v>41936.0</v>
      </c>
      <c r="B21" s="5" t="s">
        <v>15</v>
      </c>
      <c r="C21" s="5" t="s">
        <v>35</v>
      </c>
      <c r="D21" s="7" t="s">
        <v>32</v>
      </c>
      <c r="E21" s="5">
        <v>15.0</v>
      </c>
      <c r="F21" s="5">
        <v>3.0</v>
      </c>
      <c r="G21" s="5">
        <v>286.0</v>
      </c>
      <c r="H21" t="str">
        <f t="shared" si="2"/>
        <v>32.97503404</v>
      </c>
      <c r="I21" s="5">
        <v>1333.0</v>
      </c>
      <c r="J21" s="5" t="s">
        <v>19</v>
      </c>
      <c r="L21" s="5">
        <v>3.0</v>
      </c>
      <c r="M21" s="5">
        <v>1333.0</v>
      </c>
      <c r="N21" s="5">
        <v>109.812</v>
      </c>
      <c r="O21" s="5">
        <v>2.667</v>
      </c>
      <c r="P21" s="5">
        <v>203.333</v>
      </c>
      <c r="Q21" s="5">
        <v>-90.0</v>
      </c>
      <c r="R21" s="5">
        <v>1332.0</v>
      </c>
    </row>
    <row r="22">
      <c r="A22" s="6">
        <v>41936.0</v>
      </c>
      <c r="B22" s="5" t="s">
        <v>15</v>
      </c>
      <c r="C22" s="5" t="s">
        <v>35</v>
      </c>
      <c r="D22" s="7" t="s">
        <v>32</v>
      </c>
      <c r="E22" s="5">
        <v>15.0</v>
      </c>
      <c r="F22" s="5">
        <v>4.0</v>
      </c>
      <c r="G22" s="5">
        <v>288.0</v>
      </c>
      <c r="H22" t="str">
        <f t="shared" si="2"/>
        <v>33.20562869</v>
      </c>
      <c r="I22" s="5">
        <v>1317.0</v>
      </c>
      <c r="J22" t="str">
        <f>J20/152.4</f>
        <v>8.673228346</v>
      </c>
      <c r="L22" s="5">
        <v>4.0</v>
      </c>
      <c r="M22" s="5">
        <v>1317.0</v>
      </c>
      <c r="N22" s="5">
        <v>73.262</v>
      </c>
      <c r="O22" s="5">
        <v>2.667</v>
      </c>
      <c r="P22" s="5">
        <v>210.793</v>
      </c>
      <c r="Q22" s="5">
        <v>-89.826</v>
      </c>
      <c r="R22" s="5">
        <v>1316.006</v>
      </c>
    </row>
    <row r="23">
      <c r="A23" s="6">
        <v>41936.0</v>
      </c>
      <c r="B23" s="5" t="s">
        <v>15</v>
      </c>
      <c r="C23" s="5" t="s">
        <v>35</v>
      </c>
      <c r="D23" s="7" t="s">
        <v>32</v>
      </c>
      <c r="E23" s="5">
        <v>16.0</v>
      </c>
      <c r="F23" s="5">
        <v>5.0</v>
      </c>
      <c r="G23" s="5">
        <v>213.0</v>
      </c>
      <c r="H23" t="str">
        <f t="shared" si="2"/>
        <v>24.55832955</v>
      </c>
      <c r="I23" s="5">
        <v>1317.0</v>
      </c>
      <c r="L23" s="5">
        <v>5.0</v>
      </c>
      <c r="M23" s="5">
        <v>1317.0</v>
      </c>
      <c r="N23" s="5">
        <v>130.439</v>
      </c>
      <c r="O23" s="5">
        <v>2.572</v>
      </c>
      <c r="P23" s="5">
        <v>193.708</v>
      </c>
      <c r="Q23" s="5">
        <v>-90.174</v>
      </c>
      <c r="R23" s="5">
        <v>1316.006</v>
      </c>
    </row>
    <row r="24">
      <c r="A24" s="6">
        <v>41936.0</v>
      </c>
      <c r="B24" s="5" t="s">
        <v>15</v>
      </c>
      <c r="C24" s="5" t="s">
        <v>35</v>
      </c>
      <c r="D24" s="7" t="s">
        <v>32</v>
      </c>
      <c r="E24" s="5">
        <v>16.0</v>
      </c>
      <c r="F24" s="5">
        <v>6.0</v>
      </c>
      <c r="G24" s="5">
        <v>271.0</v>
      </c>
      <c r="H24" t="str">
        <f t="shared" si="2"/>
        <v>31.24557422</v>
      </c>
      <c r="L24" s="5">
        <v>6.0</v>
      </c>
      <c r="M24" s="5">
        <v>144.0</v>
      </c>
      <c r="N24" s="5">
        <v>104.633</v>
      </c>
      <c r="O24" s="5">
        <v>27.888</v>
      </c>
      <c r="P24" s="5">
        <v>171.874</v>
      </c>
      <c r="Q24" s="5">
        <v>63.435</v>
      </c>
      <c r="R24" s="5">
        <v>143.108</v>
      </c>
    </row>
    <row r="25">
      <c r="A25" s="6"/>
      <c r="B25" s="5"/>
      <c r="C25" s="5"/>
      <c r="D25" s="7"/>
      <c r="E25" s="5"/>
      <c r="F25" s="5"/>
      <c r="G25" s="5"/>
      <c r="L25" s="5">
        <v>7.0</v>
      </c>
      <c r="M25" s="5">
        <v>267.0</v>
      </c>
      <c r="N25" s="5">
        <v>98.867</v>
      </c>
      <c r="O25" s="5">
        <v>13.946</v>
      </c>
      <c r="P25" s="5">
        <v>207.159</v>
      </c>
      <c r="Q25" s="5">
        <v>-173.089</v>
      </c>
      <c r="R25" s="5">
        <v>265.932</v>
      </c>
    </row>
    <row r="26">
      <c r="A26" s="6"/>
      <c r="B26" s="5"/>
      <c r="C26" s="5"/>
      <c r="D26" s="7"/>
      <c r="E26" s="5"/>
      <c r="F26" s="5"/>
      <c r="G26" s="5"/>
      <c r="L26" s="5">
        <v>8.0</v>
      </c>
      <c r="M26" s="5">
        <v>286.0</v>
      </c>
      <c r="N26" s="5">
        <v>94.838</v>
      </c>
      <c r="O26" s="5">
        <v>21.22</v>
      </c>
      <c r="P26" s="5">
        <v>213.267</v>
      </c>
      <c r="Q26" s="5">
        <v>-34.136</v>
      </c>
      <c r="R26" s="5">
        <v>285.125</v>
      </c>
    </row>
    <row r="27">
      <c r="A27" s="6"/>
      <c r="B27" s="5"/>
      <c r="C27" s="5"/>
      <c r="D27" s="7"/>
      <c r="E27" s="5"/>
      <c r="F27" s="5"/>
      <c r="G27" s="5"/>
      <c r="L27" s="5">
        <v>9.0</v>
      </c>
      <c r="M27" s="5">
        <v>288.0</v>
      </c>
      <c r="N27" s="5">
        <v>99.192</v>
      </c>
      <c r="O27" s="5">
        <v>14.114</v>
      </c>
      <c r="P27" s="5">
        <v>177.905</v>
      </c>
      <c r="Q27" s="5">
        <v>157.011</v>
      </c>
      <c r="R27" s="5">
        <v>286.775</v>
      </c>
    </row>
    <row r="28">
      <c r="A28" s="6"/>
      <c r="B28" s="5"/>
      <c r="C28" s="5"/>
      <c r="D28" s="7"/>
      <c r="E28" s="5"/>
      <c r="F28" s="5"/>
      <c r="L28" s="5">
        <v>10.0</v>
      </c>
      <c r="M28" s="5">
        <v>213.0</v>
      </c>
      <c r="N28" s="5">
        <v>109.374</v>
      </c>
      <c r="O28" s="5">
        <v>73.362</v>
      </c>
      <c r="P28" s="5">
        <v>171.417</v>
      </c>
      <c r="Q28" s="5">
        <v>-35.789</v>
      </c>
      <c r="R28" s="5">
        <v>212.038</v>
      </c>
    </row>
    <row r="29">
      <c r="A29" s="6"/>
      <c r="B29" s="5"/>
      <c r="C29" s="5"/>
      <c r="D29" s="7"/>
      <c r="E29" s="5"/>
      <c r="F29" s="5"/>
      <c r="L29" s="5">
        <v>11.0</v>
      </c>
      <c r="M29" s="5">
        <v>271.0</v>
      </c>
      <c r="N29" s="5">
        <v>91.659</v>
      </c>
      <c r="O29" s="5">
        <v>16.74</v>
      </c>
      <c r="P29" s="5">
        <v>146.17</v>
      </c>
      <c r="Q29" s="5">
        <v>-96.809</v>
      </c>
      <c r="R29" s="5">
        <v>269.904</v>
      </c>
    </row>
    <row r="30">
      <c r="A30" s="6"/>
      <c r="B30" s="5"/>
      <c r="C30" s="5"/>
      <c r="D30" s="7"/>
      <c r="E30" s="5"/>
      <c r="F30" s="5"/>
      <c r="L30" s="5"/>
      <c r="M30" s="5"/>
      <c r="N30" s="5"/>
      <c r="O30" s="5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3">
      <c r="A33" s="5" t="s">
        <v>21</v>
      </c>
    </row>
    <row r="34">
      <c r="B34" s="2" t="s">
        <v>2</v>
      </c>
      <c r="C34" s="2" t="s">
        <v>3</v>
      </c>
      <c r="D34" s="3" t="s">
        <v>4</v>
      </c>
      <c r="E34" s="1" t="s">
        <v>5</v>
      </c>
      <c r="F34" s="2" t="s">
        <v>6</v>
      </c>
      <c r="G34" s="5" t="s">
        <v>30</v>
      </c>
      <c r="H34" s="5" t="s">
        <v>23</v>
      </c>
      <c r="J34" s="5" t="s">
        <v>24</v>
      </c>
      <c r="L34" s="5" t="s">
        <v>25</v>
      </c>
    </row>
    <row r="35">
      <c r="B35" s="5" t="s">
        <v>15</v>
      </c>
      <c r="C35" s="5" t="s">
        <v>35</v>
      </c>
      <c r="D35" s="7" t="s">
        <v>32</v>
      </c>
      <c r="E35" s="5">
        <v>14.0</v>
      </c>
      <c r="F35" s="5">
        <v>1.0</v>
      </c>
      <c r="G35" s="5" t="str">
        <f t="shared" ref="G35:G40" si="3">H19-H3</f>
        <v>6.325357697</v>
      </c>
      <c r="H35" t="str">
        <f t="shared" ref="H35:H40" si="4">G35/$J$35</f>
        <v>0.01477887312</v>
      </c>
      <c r="J35" s="5">
        <v>428.0</v>
      </c>
      <c r="L35" t="str">
        <f>average(G35:G40)</f>
        <v>18.97075993</v>
      </c>
    </row>
    <row r="36">
      <c r="B36" s="5" t="s">
        <v>15</v>
      </c>
      <c r="C36" s="5" t="s">
        <v>35</v>
      </c>
      <c r="D36" s="7" t="s">
        <v>32</v>
      </c>
      <c r="E36" s="5">
        <v>14.0</v>
      </c>
      <c r="F36" s="5">
        <v>2.0</v>
      </c>
      <c r="G36" s="5" t="str">
        <f t="shared" si="3"/>
        <v>16.83640805</v>
      </c>
      <c r="H36" t="str">
        <f t="shared" si="4"/>
        <v>0.03933740199</v>
      </c>
      <c r="J36" s="5" t="s">
        <v>26</v>
      </c>
    </row>
    <row r="37">
      <c r="B37" s="5" t="s">
        <v>15</v>
      </c>
      <c r="C37" s="5" t="s">
        <v>35</v>
      </c>
      <c r="D37" s="7" t="s">
        <v>32</v>
      </c>
      <c r="E37" s="5">
        <v>15.0</v>
      </c>
      <c r="F37" s="5">
        <v>3.0</v>
      </c>
      <c r="G37" s="5" t="str">
        <f t="shared" si="3"/>
        <v>25.38929223</v>
      </c>
      <c r="H37" t="str">
        <f t="shared" si="4"/>
        <v>0.05932077625</v>
      </c>
      <c r="J37" t="str">
        <f>average(H35:H40)</f>
        <v>0.04432420545</v>
      </c>
    </row>
    <row r="38">
      <c r="B38" s="5" t="s">
        <v>15</v>
      </c>
      <c r="C38" s="5" t="s">
        <v>35</v>
      </c>
      <c r="D38" s="7" t="s">
        <v>32</v>
      </c>
      <c r="E38" s="5">
        <v>15.0</v>
      </c>
      <c r="F38" s="5">
        <v>4.0</v>
      </c>
      <c r="G38" s="5" t="str">
        <f t="shared" si="3"/>
        <v>26.84339362</v>
      </c>
      <c r="H38" t="str">
        <f t="shared" si="4"/>
        <v>0.06271820939</v>
      </c>
    </row>
    <row r="39">
      <c r="B39" s="5" t="s">
        <v>15</v>
      </c>
      <c r="C39" s="5" t="s">
        <v>35</v>
      </c>
      <c r="D39" s="7" t="s">
        <v>32</v>
      </c>
      <c r="E39" s="5">
        <v>16.0</v>
      </c>
      <c r="F39" s="5">
        <v>5.0</v>
      </c>
      <c r="G39" s="5" t="str">
        <f t="shared" si="3"/>
        <v>14.03617155</v>
      </c>
      <c r="H39" t="str">
        <f t="shared" si="4"/>
        <v>0.03279479335</v>
      </c>
    </row>
    <row r="40">
      <c r="B40" s="5" t="s">
        <v>15</v>
      </c>
      <c r="C40" s="5" t="s">
        <v>35</v>
      </c>
      <c r="D40" s="7" t="s">
        <v>32</v>
      </c>
      <c r="E40" s="5">
        <v>16.0</v>
      </c>
      <c r="F40" s="5">
        <v>6.0</v>
      </c>
      <c r="G40" s="5" t="str">
        <f t="shared" si="3"/>
        <v>24.39393645</v>
      </c>
      <c r="H40" t="str">
        <f t="shared" si="4"/>
        <v>0.05699517863</v>
      </c>
      <c r="J40" s="5" t="s">
        <v>27</v>
      </c>
    </row>
    <row r="41">
      <c r="B41" s="5"/>
      <c r="C41" s="5"/>
      <c r="D41" s="7"/>
      <c r="F41" s="5"/>
      <c r="G41" s="5"/>
      <c r="J41" s="5">
        <v>24.0</v>
      </c>
    </row>
    <row r="42">
      <c r="B42" s="5"/>
      <c r="C42" s="5"/>
      <c r="D42" s="7"/>
      <c r="F42" s="5"/>
      <c r="G42" s="5"/>
      <c r="J42" s="5" t="s">
        <v>28</v>
      </c>
    </row>
    <row r="43">
      <c r="B43" s="5"/>
      <c r="C43" s="5"/>
      <c r="D43" s="7"/>
      <c r="F43" s="5"/>
      <c r="G43" s="5"/>
      <c r="J43" s="5">
        <v>6.0</v>
      </c>
    </row>
    <row r="44">
      <c r="J44" s="5" t="s">
        <v>21</v>
      </c>
    </row>
    <row r="45">
      <c r="J45" s="5" t="str">
        <f>24-6</f>
        <v>18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5" t="s">
        <v>13</v>
      </c>
      <c r="R2" s="5" t="s">
        <v>14</v>
      </c>
    </row>
    <row r="3">
      <c r="A3" s="6">
        <v>41879.0</v>
      </c>
      <c r="B3" s="5" t="s">
        <v>15</v>
      </c>
      <c r="C3" s="5" t="s">
        <v>16</v>
      </c>
      <c r="D3" s="7" t="s">
        <v>29</v>
      </c>
      <c r="E3" s="5">
        <v>5.0</v>
      </c>
      <c r="F3" s="5">
        <v>1.0</v>
      </c>
      <c r="G3" s="5">
        <v>42.0</v>
      </c>
      <c r="H3" t="str">
        <f t="shared" ref="H3:H12" si="1">G3/$J$6</f>
        <v>11.0932409</v>
      </c>
      <c r="I3" s="5">
        <v>573.0</v>
      </c>
      <c r="J3" s="5" t="s">
        <v>18</v>
      </c>
      <c r="L3" s="5">
        <v>1.0</v>
      </c>
      <c r="M3" s="5">
        <v>573.0</v>
      </c>
      <c r="N3" s="5">
        <v>83.818</v>
      </c>
      <c r="O3" s="5">
        <v>4.0</v>
      </c>
      <c r="P3" s="5">
        <v>201.894</v>
      </c>
      <c r="Q3" s="5">
        <v>-90.601</v>
      </c>
      <c r="R3" s="5">
        <v>572.025</v>
      </c>
    </row>
    <row r="4">
      <c r="A4" s="6">
        <v>41879.0</v>
      </c>
      <c r="B4" s="5" t="s">
        <v>15</v>
      </c>
      <c r="C4" s="5" t="s">
        <v>16</v>
      </c>
      <c r="D4" s="7" t="s">
        <v>29</v>
      </c>
      <c r="E4" s="5">
        <v>5.0</v>
      </c>
      <c r="F4" s="5">
        <v>2.0</v>
      </c>
      <c r="G4" s="5">
        <v>41.0</v>
      </c>
      <c r="H4" t="str">
        <f t="shared" si="1"/>
        <v>10.82911612</v>
      </c>
      <c r="I4" s="5">
        <v>578.0</v>
      </c>
      <c r="J4" t="str">
        <f>average(I3:I7)</f>
        <v>577</v>
      </c>
      <c r="L4" s="5">
        <v>2.0</v>
      </c>
      <c r="M4" s="5">
        <v>578.0</v>
      </c>
      <c r="N4" s="5">
        <v>84.49</v>
      </c>
      <c r="O4" s="5">
        <v>3.657</v>
      </c>
      <c r="P4" s="5">
        <v>203.022</v>
      </c>
      <c r="Q4" s="5">
        <v>-90.596</v>
      </c>
      <c r="R4" s="5">
        <v>577.358</v>
      </c>
    </row>
    <row r="5">
      <c r="A5" s="6">
        <v>41879.0</v>
      </c>
      <c r="B5" s="5" t="s">
        <v>15</v>
      </c>
      <c r="C5" s="5" t="s">
        <v>16</v>
      </c>
      <c r="D5" s="7" t="s">
        <v>29</v>
      </c>
      <c r="E5" s="5">
        <v>5.0</v>
      </c>
      <c r="F5" s="5">
        <v>3.0</v>
      </c>
      <c r="G5" s="5">
        <v>37.0</v>
      </c>
      <c r="H5" t="str">
        <f t="shared" si="1"/>
        <v>9.772616984</v>
      </c>
      <c r="I5" s="5">
        <v>578.0</v>
      </c>
      <c r="J5" s="5" t="s">
        <v>19</v>
      </c>
      <c r="L5" s="5">
        <v>3.0</v>
      </c>
      <c r="M5" s="5">
        <v>578.0</v>
      </c>
      <c r="N5" s="5">
        <v>128.28</v>
      </c>
      <c r="O5" s="5">
        <v>5.794</v>
      </c>
      <c r="P5" s="5">
        <v>203.337</v>
      </c>
      <c r="Q5" s="5">
        <v>-90.496</v>
      </c>
      <c r="R5" s="5">
        <v>577.358</v>
      </c>
    </row>
    <row r="6">
      <c r="A6" s="6">
        <v>41879.0</v>
      </c>
      <c r="B6" s="5" t="s">
        <v>15</v>
      </c>
      <c r="C6" s="5" t="s">
        <v>16</v>
      </c>
      <c r="D6" s="7" t="s">
        <v>29</v>
      </c>
      <c r="E6" s="5">
        <v>6.0</v>
      </c>
      <c r="F6" s="5">
        <v>4.0</v>
      </c>
      <c r="G6" s="5">
        <v>34.0</v>
      </c>
      <c r="H6" t="str">
        <f t="shared" si="1"/>
        <v>8.980242634</v>
      </c>
      <c r="I6" s="5">
        <v>578.0</v>
      </c>
      <c r="J6" t="str">
        <f>J4/152.4</f>
        <v>3.786089239</v>
      </c>
      <c r="L6" s="5">
        <v>4.0</v>
      </c>
      <c r="M6" s="5">
        <v>578.0</v>
      </c>
      <c r="N6" s="5">
        <v>125.92</v>
      </c>
      <c r="O6" s="5">
        <v>3.556</v>
      </c>
      <c r="P6" s="5">
        <v>198.857</v>
      </c>
      <c r="Q6" s="5">
        <v>-90.695</v>
      </c>
      <c r="R6" s="5">
        <v>577.372</v>
      </c>
    </row>
    <row r="7">
      <c r="A7" s="6">
        <v>41879.0</v>
      </c>
      <c r="B7" s="5" t="s">
        <v>15</v>
      </c>
      <c r="C7" s="5" t="s">
        <v>16</v>
      </c>
      <c r="D7" s="7" t="s">
        <v>29</v>
      </c>
      <c r="E7" s="5">
        <v>6.0</v>
      </c>
      <c r="F7" s="5">
        <v>5.0</v>
      </c>
      <c r="G7" s="5">
        <v>43.0</v>
      </c>
      <c r="H7" t="str">
        <f t="shared" si="1"/>
        <v>11.35736568</v>
      </c>
      <c r="I7" s="5">
        <v>578.0</v>
      </c>
      <c r="L7" s="5">
        <v>5.0</v>
      </c>
      <c r="M7" s="5">
        <v>578.0</v>
      </c>
      <c r="N7" s="5">
        <v>83.939</v>
      </c>
      <c r="O7" s="5">
        <v>3.556</v>
      </c>
      <c r="P7" s="5">
        <v>201.953</v>
      </c>
      <c r="Q7" s="5">
        <v>-90.596</v>
      </c>
      <c r="R7" s="5">
        <v>577.358</v>
      </c>
    </row>
    <row r="8">
      <c r="A8" s="6">
        <v>41879.0</v>
      </c>
      <c r="B8" s="5" t="s">
        <v>15</v>
      </c>
      <c r="C8" s="5" t="s">
        <v>16</v>
      </c>
      <c r="D8" s="7" t="s">
        <v>29</v>
      </c>
      <c r="E8" s="5">
        <v>6.0</v>
      </c>
      <c r="F8" s="5">
        <v>6.0</v>
      </c>
      <c r="G8" s="5">
        <v>37.0</v>
      </c>
      <c r="H8" t="str">
        <f t="shared" si="1"/>
        <v>9.772616984</v>
      </c>
      <c r="L8" s="5">
        <v>6.0</v>
      </c>
      <c r="M8" s="5">
        <v>42.0</v>
      </c>
      <c r="N8" s="5">
        <v>78.651</v>
      </c>
      <c r="O8" s="5">
        <v>34.076</v>
      </c>
      <c r="P8" s="5">
        <v>189.333</v>
      </c>
      <c r="Q8" s="5">
        <v>153.435</v>
      </c>
      <c r="R8" s="5">
        <v>40.552</v>
      </c>
    </row>
    <row r="9">
      <c r="A9" s="6">
        <v>41879.0</v>
      </c>
      <c r="B9" s="5" t="s">
        <v>15</v>
      </c>
      <c r="C9" s="5" t="s">
        <v>16</v>
      </c>
      <c r="D9" s="7" t="s">
        <v>29</v>
      </c>
      <c r="E9" s="5">
        <v>8.0</v>
      </c>
      <c r="F9" s="5">
        <v>7.0</v>
      </c>
      <c r="G9" s="5">
        <v>56.0</v>
      </c>
      <c r="H9" t="str">
        <f t="shared" si="1"/>
        <v>14.79098787</v>
      </c>
      <c r="L9" s="5">
        <v>7.0</v>
      </c>
      <c r="M9" s="5">
        <v>41.0</v>
      </c>
      <c r="N9" s="5">
        <v>113.17</v>
      </c>
      <c r="O9" s="5">
        <v>48.893</v>
      </c>
      <c r="P9" s="5">
        <v>185.667</v>
      </c>
      <c r="Q9" s="5">
        <v>-64.722</v>
      </c>
      <c r="R9" s="5">
        <v>39.956</v>
      </c>
    </row>
    <row r="10">
      <c r="A10" s="6">
        <v>41879.0</v>
      </c>
      <c r="B10" s="5" t="s">
        <v>15</v>
      </c>
      <c r="C10" s="5" t="s">
        <v>16</v>
      </c>
      <c r="D10" s="7" t="s">
        <v>29</v>
      </c>
      <c r="E10" s="5">
        <v>8.0</v>
      </c>
      <c r="F10" s="5">
        <v>8.0</v>
      </c>
      <c r="G10" s="5">
        <v>42.0</v>
      </c>
      <c r="H10" t="str">
        <f t="shared" si="1"/>
        <v>11.0932409</v>
      </c>
      <c r="L10" s="5">
        <v>8.0</v>
      </c>
      <c r="M10" s="5">
        <v>37.0</v>
      </c>
      <c r="N10" s="5">
        <v>70.401</v>
      </c>
      <c r="O10" s="5">
        <v>38.284</v>
      </c>
      <c r="P10" s="5">
        <v>173.333</v>
      </c>
      <c r="Q10" s="5">
        <v>99.462</v>
      </c>
      <c r="R10" s="5">
        <v>36.393</v>
      </c>
    </row>
    <row r="11">
      <c r="A11" s="6">
        <v>41879.0</v>
      </c>
      <c r="B11" s="5" t="s">
        <v>15</v>
      </c>
      <c r="C11" s="5" t="s">
        <v>16</v>
      </c>
      <c r="D11" s="7" t="s">
        <v>29</v>
      </c>
      <c r="E11" s="5">
        <v>8.0</v>
      </c>
      <c r="F11" s="5">
        <v>9.0</v>
      </c>
      <c r="G11" s="5">
        <v>48.0</v>
      </c>
      <c r="H11" t="str">
        <f t="shared" si="1"/>
        <v>12.6779896</v>
      </c>
      <c r="L11" s="5">
        <v>9.0</v>
      </c>
      <c r="M11" s="5">
        <v>34.0</v>
      </c>
      <c r="N11" s="5">
        <v>62.521</v>
      </c>
      <c r="O11" s="5">
        <v>24.375</v>
      </c>
      <c r="P11" s="5">
        <v>134.63</v>
      </c>
      <c r="Q11" s="5">
        <v>-126.529</v>
      </c>
      <c r="R11" s="5">
        <v>33.333</v>
      </c>
    </row>
    <row r="12">
      <c r="A12" s="6">
        <v>41879.0</v>
      </c>
      <c r="B12" s="5" t="s">
        <v>15</v>
      </c>
      <c r="C12" s="5" t="s">
        <v>16</v>
      </c>
      <c r="D12" s="7" t="s">
        <v>29</v>
      </c>
      <c r="E12" s="5">
        <v>8.0</v>
      </c>
      <c r="F12" s="5">
        <v>10.0</v>
      </c>
      <c r="G12" s="5">
        <v>39.0</v>
      </c>
      <c r="H12" t="str">
        <f t="shared" si="1"/>
        <v>10.30086655</v>
      </c>
      <c r="L12" s="5">
        <v>10.0</v>
      </c>
      <c r="M12" s="5">
        <v>43.0</v>
      </c>
      <c r="N12" s="5">
        <v>37.761</v>
      </c>
      <c r="O12" s="5">
        <v>21.853</v>
      </c>
      <c r="P12" s="5">
        <v>104.778</v>
      </c>
      <c r="Q12" s="5">
        <v>-106.699</v>
      </c>
      <c r="R12" s="5">
        <v>41.761</v>
      </c>
    </row>
    <row r="13">
      <c r="D13" s="8"/>
      <c r="L13" s="5">
        <v>11.0</v>
      </c>
      <c r="M13" s="5">
        <v>37.0</v>
      </c>
      <c r="N13" s="5">
        <v>88.342</v>
      </c>
      <c r="O13" s="5">
        <v>50.687</v>
      </c>
      <c r="P13" s="5">
        <v>147.111</v>
      </c>
      <c r="Q13" s="5">
        <v>97.907</v>
      </c>
      <c r="R13" s="5">
        <v>36.393</v>
      </c>
    </row>
    <row r="14">
      <c r="D14" s="8"/>
      <c r="L14" s="5">
        <v>12.0</v>
      </c>
      <c r="M14" s="5">
        <v>56.0</v>
      </c>
      <c r="N14" s="5">
        <v>89.98</v>
      </c>
      <c r="O14" s="5">
        <v>54.131</v>
      </c>
      <c r="P14" s="5">
        <v>154.667</v>
      </c>
      <c r="Q14" s="5">
        <v>-105.803</v>
      </c>
      <c r="R14" s="5">
        <v>55.313</v>
      </c>
    </row>
    <row r="15">
      <c r="D15" s="8"/>
      <c r="L15" s="5">
        <v>13.0</v>
      </c>
      <c r="M15" s="5">
        <v>42.0</v>
      </c>
      <c r="N15" s="5">
        <v>63.649</v>
      </c>
      <c r="O15" s="5">
        <v>34.024</v>
      </c>
      <c r="P15" s="5">
        <v>120.632</v>
      </c>
      <c r="Q15" s="5">
        <v>133.995</v>
      </c>
      <c r="R15" s="5">
        <v>40.552</v>
      </c>
    </row>
    <row r="16">
      <c r="D16" s="8"/>
      <c r="L16" s="5">
        <v>14.0</v>
      </c>
      <c r="M16" s="5">
        <v>48.0</v>
      </c>
      <c r="N16" s="5">
        <v>69.481</v>
      </c>
      <c r="O16" s="5">
        <v>41.787</v>
      </c>
      <c r="P16" s="5">
        <v>154.63</v>
      </c>
      <c r="Q16" s="5">
        <v>-76.264</v>
      </c>
      <c r="R16" s="5">
        <v>46.571</v>
      </c>
    </row>
    <row r="17">
      <c r="D17" s="8"/>
      <c r="L17" s="5">
        <v>15.0</v>
      </c>
      <c r="M17" s="5">
        <v>39.0</v>
      </c>
      <c r="N17" s="5">
        <v>82.894</v>
      </c>
      <c r="O17" s="5">
        <v>41.897</v>
      </c>
      <c r="P17" s="5">
        <v>156.333</v>
      </c>
      <c r="Q17" s="5">
        <v>77.8</v>
      </c>
      <c r="R17" s="5">
        <v>38.181</v>
      </c>
    </row>
    <row r="18">
      <c r="D18" s="8"/>
    </row>
    <row r="19">
      <c r="A19" s="9"/>
      <c r="B19" s="9"/>
      <c r="C19" s="9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>
      <c r="D20" s="8"/>
    </row>
    <row r="21">
      <c r="A21" s="5" t="s">
        <v>20</v>
      </c>
      <c r="D21" s="8"/>
    </row>
    <row r="22">
      <c r="A22" s="2" t="s">
        <v>1</v>
      </c>
      <c r="B22" s="2" t="s">
        <v>2</v>
      </c>
      <c r="C22" s="2" t="s">
        <v>3</v>
      </c>
      <c r="D22" s="3" t="s">
        <v>4</v>
      </c>
      <c r="E22" s="1" t="s">
        <v>5</v>
      </c>
      <c r="F22" s="2" t="s">
        <v>6</v>
      </c>
      <c r="G22" s="2" t="s">
        <v>7</v>
      </c>
      <c r="H22" s="4" t="s">
        <v>8</v>
      </c>
      <c r="I22" s="5" t="s">
        <v>9</v>
      </c>
      <c r="M22" s="5" t="s">
        <v>7</v>
      </c>
      <c r="N22" s="2" t="s">
        <v>10</v>
      </c>
      <c r="O22" s="2" t="s">
        <v>11</v>
      </c>
      <c r="P22" s="2" t="s">
        <v>12</v>
      </c>
      <c r="Q22" s="5" t="s">
        <v>13</v>
      </c>
      <c r="R22" s="5" t="s">
        <v>14</v>
      </c>
    </row>
    <row r="23">
      <c r="A23" s="6">
        <v>41936.0</v>
      </c>
      <c r="B23" s="5" t="s">
        <v>15</v>
      </c>
      <c r="C23" s="5" t="s">
        <v>16</v>
      </c>
      <c r="D23" s="7" t="s">
        <v>29</v>
      </c>
      <c r="E23" s="5">
        <v>5.0</v>
      </c>
      <c r="F23" s="5">
        <v>1.0</v>
      </c>
      <c r="G23" s="5">
        <v>176.0</v>
      </c>
      <c r="H23" t="str">
        <f t="shared" ref="H23:H32" si="2">G23/$J$26</f>
        <v>20.75715833</v>
      </c>
      <c r="I23" s="5">
        <v>1276.0</v>
      </c>
      <c r="J23" s="5" t="s">
        <v>18</v>
      </c>
      <c r="L23" s="5">
        <v>1.0</v>
      </c>
      <c r="M23" s="5">
        <v>1276.0</v>
      </c>
      <c r="N23" s="5">
        <v>81.866</v>
      </c>
      <c r="O23" s="5">
        <v>1.752</v>
      </c>
      <c r="P23" s="5">
        <v>188.871</v>
      </c>
      <c r="Q23" s="5">
        <v>-0.404</v>
      </c>
      <c r="R23" s="5">
        <v>1275.032</v>
      </c>
    </row>
    <row r="24">
      <c r="A24" s="6">
        <v>41936.0</v>
      </c>
      <c r="B24" s="5" t="s">
        <v>15</v>
      </c>
      <c r="C24" s="5" t="s">
        <v>16</v>
      </c>
      <c r="D24" s="7" t="s">
        <v>29</v>
      </c>
      <c r="E24" s="5">
        <v>5.0</v>
      </c>
      <c r="F24" s="5">
        <v>2.0</v>
      </c>
      <c r="G24" s="5">
        <v>209.0</v>
      </c>
      <c r="H24" t="str">
        <f t="shared" si="2"/>
        <v>24.64912552</v>
      </c>
      <c r="I24" s="5">
        <v>1294.0</v>
      </c>
      <c r="J24" t="str">
        <f>average(I23:I27)</f>
        <v>1292.2</v>
      </c>
      <c r="L24" s="5">
        <v>2.0</v>
      </c>
      <c r="M24" s="5">
        <v>1294.0</v>
      </c>
      <c r="N24" s="5">
        <v>90.934</v>
      </c>
      <c r="O24" s="5">
        <v>1.225</v>
      </c>
      <c r="P24" s="5">
        <v>201.225</v>
      </c>
      <c r="Q24" s="5">
        <v>-0.399</v>
      </c>
      <c r="R24" s="5">
        <v>1293.031</v>
      </c>
    </row>
    <row r="25">
      <c r="A25" s="6">
        <v>41936.0</v>
      </c>
      <c r="B25" s="5" t="s">
        <v>15</v>
      </c>
      <c r="C25" s="5" t="s">
        <v>16</v>
      </c>
      <c r="D25" s="7" t="s">
        <v>29</v>
      </c>
      <c r="E25" s="5">
        <v>5.0</v>
      </c>
      <c r="F25" s="5">
        <v>3.0</v>
      </c>
      <c r="G25" s="5">
        <v>286.0</v>
      </c>
      <c r="H25" t="str">
        <f t="shared" si="2"/>
        <v>33.73038229</v>
      </c>
      <c r="I25" s="5">
        <v>1303.0</v>
      </c>
      <c r="J25" s="5" t="s">
        <v>19</v>
      </c>
      <c r="L25" s="5">
        <v>3.0</v>
      </c>
      <c r="M25" s="5">
        <v>1303.0</v>
      </c>
      <c r="N25" s="5">
        <v>91.399</v>
      </c>
      <c r="O25" s="5">
        <v>1.997</v>
      </c>
      <c r="P25" s="5">
        <v>189.462</v>
      </c>
      <c r="Q25" s="5">
        <v>-0.396</v>
      </c>
      <c r="R25" s="5">
        <v>1302.031</v>
      </c>
    </row>
    <row r="26">
      <c r="A26" s="6">
        <v>41936.0</v>
      </c>
      <c r="B26" s="5" t="s">
        <v>15</v>
      </c>
      <c r="C26" s="5" t="s">
        <v>16</v>
      </c>
      <c r="D26" s="7" t="s">
        <v>29</v>
      </c>
      <c r="E26" s="5">
        <v>6.0</v>
      </c>
      <c r="F26" s="5">
        <v>4.0</v>
      </c>
      <c r="G26" s="5">
        <v>251.0</v>
      </c>
      <c r="H26" t="str">
        <f t="shared" si="2"/>
        <v>29.60253831</v>
      </c>
      <c r="I26" s="5">
        <v>1294.0</v>
      </c>
      <c r="J26" t="str">
        <f>J24/152.4</f>
        <v>8.479002625</v>
      </c>
      <c r="L26" s="5">
        <v>4.0</v>
      </c>
      <c r="M26" s="5">
        <v>1294.0</v>
      </c>
      <c r="N26" s="5">
        <v>55.054</v>
      </c>
      <c r="O26" s="5">
        <v>2.196</v>
      </c>
      <c r="P26" s="5">
        <v>201.0</v>
      </c>
      <c r="Q26" s="5">
        <v>-0.532</v>
      </c>
      <c r="R26" s="5">
        <v>1293.056</v>
      </c>
    </row>
    <row r="27">
      <c r="A27" s="6">
        <v>41936.0</v>
      </c>
      <c r="B27" s="5" t="s">
        <v>15</v>
      </c>
      <c r="C27" s="5" t="s">
        <v>16</v>
      </c>
      <c r="D27" s="7" t="s">
        <v>29</v>
      </c>
      <c r="E27" s="5">
        <v>6.0</v>
      </c>
      <c r="F27" s="5">
        <v>5.0</v>
      </c>
      <c r="G27" s="5">
        <v>200.0</v>
      </c>
      <c r="H27" t="str">
        <f t="shared" si="2"/>
        <v>23.58767993</v>
      </c>
      <c r="I27" s="5">
        <v>1294.0</v>
      </c>
      <c r="L27" s="5">
        <v>5.0</v>
      </c>
      <c r="M27" s="5">
        <v>1294.0</v>
      </c>
      <c r="N27" s="5">
        <v>55.054</v>
      </c>
      <c r="O27" s="5">
        <v>2.196</v>
      </c>
      <c r="P27" s="5">
        <v>201.0</v>
      </c>
      <c r="Q27" s="5">
        <v>-0.532</v>
      </c>
      <c r="R27" s="5">
        <v>1293.056</v>
      </c>
    </row>
    <row r="28">
      <c r="A28" s="6">
        <v>41936.0</v>
      </c>
      <c r="B28" s="5" t="s">
        <v>15</v>
      </c>
      <c r="C28" s="5" t="s">
        <v>16</v>
      </c>
      <c r="D28" s="7" t="s">
        <v>29</v>
      </c>
      <c r="E28" s="5">
        <v>6.0</v>
      </c>
      <c r="F28" s="5">
        <v>6.0</v>
      </c>
      <c r="G28" s="5">
        <v>207.0</v>
      </c>
      <c r="H28" t="str">
        <f t="shared" si="2"/>
        <v>24.41324872</v>
      </c>
      <c r="L28" s="5">
        <v>6.0</v>
      </c>
      <c r="M28" s="5">
        <v>176.0</v>
      </c>
      <c r="N28" s="5">
        <v>129.655</v>
      </c>
      <c r="O28" s="5">
        <v>87.075</v>
      </c>
      <c r="P28" s="5">
        <v>179.336</v>
      </c>
      <c r="Q28" s="5">
        <v>120.964</v>
      </c>
      <c r="R28" s="5">
        <v>174.929</v>
      </c>
    </row>
    <row r="29">
      <c r="A29" s="6">
        <v>41936.0</v>
      </c>
      <c r="B29" s="5" t="s">
        <v>15</v>
      </c>
      <c r="C29" s="5" t="s">
        <v>16</v>
      </c>
      <c r="D29" s="7" t="s">
        <v>29</v>
      </c>
      <c r="E29" s="5">
        <v>8.0</v>
      </c>
      <c r="F29" s="5">
        <v>7.0</v>
      </c>
      <c r="G29" s="5">
        <v>288.0</v>
      </c>
      <c r="H29" t="str">
        <f t="shared" si="2"/>
        <v>33.96625909</v>
      </c>
      <c r="L29" s="5">
        <v>7.0</v>
      </c>
      <c r="M29" s="5">
        <v>209.0</v>
      </c>
      <c r="N29" s="5">
        <v>121.272</v>
      </c>
      <c r="O29" s="5">
        <v>57.75</v>
      </c>
      <c r="P29" s="5">
        <v>227.825</v>
      </c>
      <c r="Q29" s="5">
        <v>-120.256</v>
      </c>
      <c r="R29" s="5">
        <v>208.387</v>
      </c>
    </row>
    <row r="30">
      <c r="A30" s="6">
        <v>41936.0</v>
      </c>
      <c r="B30" s="5" t="s">
        <v>15</v>
      </c>
      <c r="C30" s="5" t="s">
        <v>16</v>
      </c>
      <c r="D30" s="7" t="s">
        <v>29</v>
      </c>
      <c r="E30" s="5">
        <v>8.0</v>
      </c>
      <c r="F30" s="5">
        <v>8.0</v>
      </c>
      <c r="G30" s="5">
        <v>259.0</v>
      </c>
      <c r="H30" t="str">
        <f t="shared" si="2"/>
        <v>30.5460455</v>
      </c>
      <c r="L30" s="5">
        <v>8.0</v>
      </c>
      <c r="M30" s="5">
        <v>286.0</v>
      </c>
      <c r="N30" s="5">
        <v>105.779</v>
      </c>
      <c r="O30" s="5">
        <v>17.188</v>
      </c>
      <c r="P30" s="5">
        <v>187.455</v>
      </c>
      <c r="Q30" s="5">
        <v>42.436</v>
      </c>
      <c r="R30" s="5">
        <v>284.542</v>
      </c>
    </row>
    <row r="31">
      <c r="A31" s="6">
        <v>41936.0</v>
      </c>
      <c r="B31" s="5" t="s">
        <v>15</v>
      </c>
      <c r="C31" s="5" t="s">
        <v>16</v>
      </c>
      <c r="D31" s="7" t="s">
        <v>29</v>
      </c>
      <c r="E31" s="5">
        <v>8.0</v>
      </c>
      <c r="F31" s="5">
        <v>9.0</v>
      </c>
      <c r="G31" s="5">
        <v>262.0</v>
      </c>
      <c r="H31" t="str">
        <f t="shared" si="2"/>
        <v>30.8998607</v>
      </c>
      <c r="L31" s="5">
        <v>9.0</v>
      </c>
      <c r="M31" s="5">
        <v>251.0</v>
      </c>
      <c r="N31" s="5">
        <v>120.065</v>
      </c>
      <c r="O31" s="5">
        <v>44.919</v>
      </c>
      <c r="P31" s="5">
        <v>178.314</v>
      </c>
      <c r="Q31" s="5">
        <v>-152.819</v>
      </c>
      <c r="R31" s="5">
        <v>249.56</v>
      </c>
    </row>
    <row r="32">
      <c r="A32" s="6">
        <v>41936.0</v>
      </c>
      <c r="B32" s="5" t="s">
        <v>15</v>
      </c>
      <c r="C32" s="5" t="s">
        <v>16</v>
      </c>
      <c r="D32" s="7" t="s">
        <v>29</v>
      </c>
      <c r="E32" s="5">
        <v>8.0</v>
      </c>
      <c r="F32" s="5">
        <v>10.0</v>
      </c>
      <c r="G32" s="5">
        <v>248.0</v>
      </c>
      <c r="H32" t="str">
        <f t="shared" si="2"/>
        <v>29.24872311</v>
      </c>
      <c r="L32" s="5">
        <v>10.0</v>
      </c>
      <c r="M32" s="5">
        <v>200.0</v>
      </c>
      <c r="N32" s="5">
        <v>134.977</v>
      </c>
      <c r="O32" s="5">
        <v>61.074</v>
      </c>
      <c r="P32" s="5">
        <v>206.825</v>
      </c>
      <c r="Q32" s="5">
        <v>51.746</v>
      </c>
      <c r="R32" s="5">
        <v>198.658</v>
      </c>
    </row>
    <row r="33">
      <c r="D33" s="8"/>
      <c r="L33" s="5">
        <v>11.0</v>
      </c>
      <c r="M33" s="5">
        <v>207.0</v>
      </c>
      <c r="N33" s="5">
        <v>114.186</v>
      </c>
      <c r="O33" s="5">
        <v>68.064</v>
      </c>
      <c r="P33" s="5">
        <v>169.809</v>
      </c>
      <c r="Q33" s="5">
        <v>53.297</v>
      </c>
      <c r="R33" s="5">
        <v>205.801</v>
      </c>
    </row>
    <row r="34">
      <c r="D34" s="8"/>
      <c r="L34" s="5">
        <v>12.0</v>
      </c>
      <c r="M34" s="5">
        <v>288.0</v>
      </c>
      <c r="N34" s="5">
        <v>123.624</v>
      </c>
      <c r="O34" s="5">
        <v>63.82</v>
      </c>
      <c r="P34" s="5">
        <v>222.329</v>
      </c>
      <c r="Q34" s="5">
        <v>172.801</v>
      </c>
      <c r="R34" s="5">
        <v>287.265</v>
      </c>
    </row>
    <row r="35">
      <c r="D35" s="8"/>
      <c r="L35" s="5">
        <v>13.0</v>
      </c>
      <c r="M35" s="5">
        <v>259.0</v>
      </c>
      <c r="N35" s="5">
        <v>121.52</v>
      </c>
      <c r="O35" s="5">
        <v>69.769</v>
      </c>
      <c r="P35" s="5">
        <v>211.648</v>
      </c>
      <c r="Q35" s="5">
        <v>162.408</v>
      </c>
      <c r="R35" s="5">
        <v>258.07</v>
      </c>
    </row>
    <row r="36">
      <c r="D36" s="8"/>
      <c r="L36" s="5">
        <v>14.0</v>
      </c>
      <c r="M36" s="5">
        <v>262.0</v>
      </c>
      <c r="N36" s="5">
        <v>117.338</v>
      </c>
      <c r="O36" s="5">
        <v>47.08</v>
      </c>
      <c r="P36" s="5">
        <v>198.179</v>
      </c>
      <c r="Q36" s="5">
        <v>-164.687</v>
      </c>
      <c r="R36" s="5">
        <v>261.276</v>
      </c>
    </row>
    <row r="37">
      <c r="D37" s="8"/>
      <c r="L37" s="5">
        <v>15.0</v>
      </c>
      <c r="M37" s="5">
        <v>248.0</v>
      </c>
      <c r="N37" s="5">
        <v>107.561</v>
      </c>
      <c r="O37" s="5">
        <v>73.809</v>
      </c>
      <c r="P37" s="5">
        <v>176.992</v>
      </c>
      <c r="Q37" s="5">
        <v>85.815</v>
      </c>
      <c r="R37" s="5">
        <v>246.658</v>
      </c>
    </row>
    <row r="38">
      <c r="D38" s="8"/>
    </row>
    <row r="39">
      <c r="A39" s="9"/>
      <c r="B39" s="9"/>
      <c r="C39" s="9"/>
      <c r="D39" s="10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>
      <c r="D40" s="8"/>
    </row>
    <row r="41">
      <c r="A41" s="5" t="s">
        <v>21</v>
      </c>
      <c r="D41" s="8"/>
    </row>
    <row r="42">
      <c r="B42" s="2" t="s">
        <v>2</v>
      </c>
      <c r="C42" s="2" t="s">
        <v>3</v>
      </c>
      <c r="D42" s="3" t="s">
        <v>4</v>
      </c>
      <c r="E42" s="1" t="s">
        <v>5</v>
      </c>
      <c r="F42" s="2" t="s">
        <v>6</v>
      </c>
      <c r="G42" s="5" t="s">
        <v>30</v>
      </c>
      <c r="H42" s="5" t="s">
        <v>23</v>
      </c>
      <c r="J42" s="5" t="s">
        <v>24</v>
      </c>
      <c r="L42" s="5" t="s">
        <v>25</v>
      </c>
    </row>
    <row r="43">
      <c r="B43" s="5" t="s">
        <v>15</v>
      </c>
      <c r="C43" s="5" t="s">
        <v>16</v>
      </c>
      <c r="D43" s="7" t="s">
        <v>29</v>
      </c>
      <c r="E43" s="5">
        <v>5.0</v>
      </c>
      <c r="F43" s="5">
        <v>1.0</v>
      </c>
      <c r="G43" t="str">
        <f t="shared" ref="G43:G52" si="3">H23-H3</f>
        <v>9.663917433</v>
      </c>
      <c r="H43" t="str">
        <f t="shared" ref="H43:H52" si="4">G43/$J$43</f>
        <v>0.02257924634</v>
      </c>
      <c r="J43" s="5">
        <v>428.0</v>
      </c>
      <c r="L43" t="str">
        <f>average(G43:G52)</f>
        <v>17.07327373</v>
      </c>
    </row>
    <row r="44">
      <c r="B44" s="5" t="s">
        <v>15</v>
      </c>
      <c r="C44" s="5" t="s">
        <v>16</v>
      </c>
      <c r="D44" s="7" t="s">
        <v>29</v>
      </c>
      <c r="E44" s="5">
        <v>5.0</v>
      </c>
      <c r="F44" s="5">
        <v>2.0</v>
      </c>
      <c r="G44" t="str">
        <f t="shared" si="3"/>
        <v>13.8200094</v>
      </c>
      <c r="H44" t="str">
        <f t="shared" si="4"/>
        <v>0.0322897416</v>
      </c>
      <c r="J44" s="5" t="s">
        <v>26</v>
      </c>
    </row>
    <row r="45">
      <c r="B45" s="5" t="s">
        <v>15</v>
      </c>
      <c r="C45" s="5" t="s">
        <v>16</v>
      </c>
      <c r="D45" s="7" t="s">
        <v>29</v>
      </c>
      <c r="E45" s="5">
        <v>5.0</v>
      </c>
      <c r="F45" s="5">
        <v>3.0</v>
      </c>
      <c r="G45" t="str">
        <f t="shared" si="3"/>
        <v>23.95776531</v>
      </c>
      <c r="H45" t="str">
        <f t="shared" si="4"/>
        <v>0.05597608717</v>
      </c>
      <c r="J45" t="str">
        <f>average(H43:H52)</f>
        <v>0.03989082647</v>
      </c>
    </row>
    <row r="46">
      <c r="B46" s="5" t="s">
        <v>15</v>
      </c>
      <c r="C46" s="5" t="s">
        <v>16</v>
      </c>
      <c r="D46" s="7" t="s">
        <v>29</v>
      </c>
      <c r="E46" s="5">
        <v>6.0</v>
      </c>
      <c r="F46" s="5">
        <v>4.0</v>
      </c>
      <c r="G46" t="str">
        <f t="shared" si="3"/>
        <v>20.62229567</v>
      </c>
      <c r="H46" t="str">
        <f t="shared" si="4"/>
        <v>0.04818293381</v>
      </c>
    </row>
    <row r="47">
      <c r="B47" s="5" t="s">
        <v>15</v>
      </c>
      <c r="C47" s="5" t="s">
        <v>16</v>
      </c>
      <c r="D47" s="7" t="s">
        <v>29</v>
      </c>
      <c r="E47" s="5">
        <v>6.0</v>
      </c>
      <c r="F47" s="5">
        <v>5.0</v>
      </c>
      <c r="G47" t="str">
        <f t="shared" si="3"/>
        <v>12.23031424</v>
      </c>
      <c r="H47" t="str">
        <f t="shared" si="4"/>
        <v>0.02857550056</v>
      </c>
    </row>
    <row r="48">
      <c r="B48" s="5" t="s">
        <v>15</v>
      </c>
      <c r="C48" s="5" t="s">
        <v>16</v>
      </c>
      <c r="D48" s="7" t="s">
        <v>29</v>
      </c>
      <c r="E48" s="5">
        <v>6.0</v>
      </c>
      <c r="F48" s="5">
        <v>6.0</v>
      </c>
      <c r="G48" t="str">
        <f t="shared" si="3"/>
        <v>14.64063174</v>
      </c>
      <c r="H48" t="str">
        <f t="shared" si="4"/>
        <v>0.0342070835</v>
      </c>
      <c r="J48" s="5" t="s">
        <v>27</v>
      </c>
    </row>
    <row r="49">
      <c r="B49" s="5" t="s">
        <v>15</v>
      </c>
      <c r="C49" s="5" t="s">
        <v>16</v>
      </c>
      <c r="D49" s="7" t="s">
        <v>29</v>
      </c>
      <c r="E49" s="5">
        <v>8.0</v>
      </c>
      <c r="F49" s="5">
        <v>7.0</v>
      </c>
      <c r="G49" t="str">
        <f t="shared" si="3"/>
        <v>19.17527122</v>
      </c>
      <c r="H49" t="str">
        <f t="shared" si="4"/>
        <v>0.04480203557</v>
      </c>
      <c r="J49" s="5">
        <v>24.0</v>
      </c>
    </row>
    <row r="50">
      <c r="B50" s="5" t="s">
        <v>15</v>
      </c>
      <c r="C50" s="5" t="s">
        <v>16</v>
      </c>
      <c r="D50" s="7" t="s">
        <v>29</v>
      </c>
      <c r="E50" s="5">
        <v>8.0</v>
      </c>
      <c r="F50" s="5">
        <v>8.0</v>
      </c>
      <c r="G50" t="str">
        <f t="shared" si="3"/>
        <v>19.4528046</v>
      </c>
      <c r="H50" t="str">
        <f t="shared" si="4"/>
        <v>0.04545047804</v>
      </c>
      <c r="J50" s="5" t="s">
        <v>28</v>
      </c>
    </row>
    <row r="51">
      <c r="B51" s="5" t="s">
        <v>15</v>
      </c>
      <c r="C51" s="5" t="s">
        <v>16</v>
      </c>
      <c r="D51" s="7" t="s">
        <v>29</v>
      </c>
      <c r="E51" s="5">
        <v>8.0</v>
      </c>
      <c r="F51" s="5">
        <v>9.0</v>
      </c>
      <c r="G51" t="str">
        <f t="shared" si="3"/>
        <v>18.2218711</v>
      </c>
      <c r="H51" t="str">
        <f t="shared" si="4"/>
        <v>0.04257446519</v>
      </c>
      <c r="J51" s="5">
        <v>10.0</v>
      </c>
    </row>
    <row r="52">
      <c r="B52" s="5" t="s">
        <v>15</v>
      </c>
      <c r="C52" s="5" t="s">
        <v>16</v>
      </c>
      <c r="D52" s="7" t="s">
        <v>29</v>
      </c>
      <c r="E52" s="5">
        <v>8.0</v>
      </c>
      <c r="F52" s="5">
        <v>10.0</v>
      </c>
      <c r="G52" t="str">
        <f t="shared" si="3"/>
        <v>18.94785656</v>
      </c>
      <c r="H52" t="str">
        <f t="shared" si="4"/>
        <v>0.04427069289</v>
      </c>
      <c r="J52" s="5" t="s">
        <v>21</v>
      </c>
    </row>
    <row r="53">
      <c r="D53" s="8"/>
      <c r="J53" s="5">
        <v>14.0</v>
      </c>
    </row>
    <row r="54">
      <c r="D54" s="8"/>
    </row>
    <row r="55">
      <c r="D55" s="8"/>
    </row>
    <row r="56">
      <c r="D56" s="8"/>
    </row>
    <row r="57">
      <c r="D57" s="8"/>
    </row>
    <row r="58">
      <c r="D58" s="8"/>
    </row>
    <row r="59">
      <c r="D59" s="8"/>
    </row>
    <row r="60">
      <c r="D60" s="8"/>
    </row>
    <row r="61">
      <c r="D61" s="8"/>
    </row>
    <row r="62">
      <c r="D62" s="8"/>
    </row>
    <row r="63">
      <c r="D63" s="8"/>
    </row>
    <row r="64">
      <c r="D64" s="8"/>
    </row>
    <row r="65">
      <c r="D65" s="8"/>
    </row>
    <row r="66">
      <c r="D66" s="8"/>
    </row>
    <row r="67">
      <c r="D67" s="8"/>
    </row>
    <row r="68">
      <c r="D68" s="8"/>
    </row>
    <row r="69">
      <c r="D69" s="8"/>
    </row>
    <row r="70">
      <c r="D70" s="8"/>
    </row>
    <row r="71">
      <c r="D71" s="8"/>
    </row>
    <row r="72">
      <c r="D72" s="8"/>
    </row>
    <row r="73">
      <c r="D73" s="8"/>
    </row>
    <row r="74">
      <c r="D74" s="8"/>
    </row>
    <row r="75">
      <c r="D75" s="8"/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  <row r="1000">
      <c r="D1000" s="8"/>
    </row>
    <row r="1001">
      <c r="D1001" s="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5" t="s">
        <v>13</v>
      </c>
      <c r="R2" s="5" t="s">
        <v>14</v>
      </c>
    </row>
    <row r="3">
      <c r="A3" s="6">
        <v>41879.0</v>
      </c>
      <c r="B3" s="5" t="s">
        <v>15</v>
      </c>
      <c r="C3" s="5" t="s">
        <v>16</v>
      </c>
      <c r="D3" s="7" t="s">
        <v>31</v>
      </c>
      <c r="E3" s="5">
        <v>9.0</v>
      </c>
      <c r="F3" s="5">
        <v>1.0</v>
      </c>
      <c r="G3" s="5">
        <v>45.0</v>
      </c>
      <c r="H3" t="str">
        <f t="shared" ref="H3:H20" si="1">G3/$J$6</f>
        <v>11.59621238</v>
      </c>
      <c r="I3" s="5">
        <v>589.0</v>
      </c>
      <c r="J3" s="5" t="s">
        <v>18</v>
      </c>
      <c r="L3" s="5">
        <v>1.0</v>
      </c>
      <c r="M3" s="5">
        <v>589.0</v>
      </c>
      <c r="N3" s="5">
        <v>78.344</v>
      </c>
      <c r="O3" s="5">
        <v>4.855</v>
      </c>
      <c r="P3" s="5">
        <v>240.762</v>
      </c>
      <c r="Q3" s="5">
        <v>179.513</v>
      </c>
      <c r="R3" s="5">
        <v>588.024</v>
      </c>
    </row>
    <row r="4">
      <c r="A4" s="6">
        <v>41879.0</v>
      </c>
      <c r="B4" s="5" t="s">
        <v>15</v>
      </c>
      <c r="C4" s="5" t="s">
        <v>16</v>
      </c>
      <c r="D4" s="7" t="s">
        <v>31</v>
      </c>
      <c r="E4" s="5">
        <v>9.0</v>
      </c>
      <c r="F4" s="5">
        <v>2.0</v>
      </c>
      <c r="G4" s="5">
        <v>40.0</v>
      </c>
      <c r="H4" t="str">
        <f t="shared" si="1"/>
        <v>10.30774434</v>
      </c>
      <c r="I4" s="5">
        <v>593.0</v>
      </c>
      <c r="J4" t="str">
        <f>average(I3:I7)</f>
        <v>591.4</v>
      </c>
      <c r="L4" s="5">
        <v>2.0</v>
      </c>
      <c r="M4" s="5">
        <v>593.0</v>
      </c>
      <c r="N4" s="5">
        <v>126.323</v>
      </c>
      <c r="O4" s="5">
        <v>13.026</v>
      </c>
      <c r="P4" s="5">
        <v>227.294</v>
      </c>
      <c r="Q4" s="5">
        <v>179.613</v>
      </c>
      <c r="R4" s="5">
        <v>592.014</v>
      </c>
    </row>
    <row r="5">
      <c r="A5" s="6">
        <v>41879.0</v>
      </c>
      <c r="B5" s="5" t="s">
        <v>15</v>
      </c>
      <c r="C5" s="5" t="s">
        <v>16</v>
      </c>
      <c r="D5" s="7" t="s">
        <v>31</v>
      </c>
      <c r="E5" s="5">
        <v>9.0</v>
      </c>
      <c r="F5" s="5">
        <v>3.0</v>
      </c>
      <c r="G5" s="5">
        <v>35.0</v>
      </c>
      <c r="H5" t="str">
        <f t="shared" si="1"/>
        <v>9.019276294</v>
      </c>
      <c r="I5" s="5">
        <v>593.0</v>
      </c>
      <c r="J5" s="5" t="s">
        <v>19</v>
      </c>
      <c r="L5" s="5">
        <v>3.0</v>
      </c>
      <c r="M5" s="5">
        <v>593.0</v>
      </c>
      <c r="N5" s="5">
        <v>182.977</v>
      </c>
      <c r="O5" s="5">
        <v>8.746</v>
      </c>
      <c r="P5" s="5">
        <v>221.491</v>
      </c>
      <c r="Q5" s="5">
        <v>179.323</v>
      </c>
      <c r="R5" s="5">
        <v>592.038</v>
      </c>
    </row>
    <row r="6">
      <c r="A6" s="6">
        <v>41879.0</v>
      </c>
      <c r="B6" s="5" t="s">
        <v>15</v>
      </c>
      <c r="C6" s="5" t="s">
        <v>16</v>
      </c>
      <c r="D6" s="7" t="s">
        <v>31</v>
      </c>
      <c r="E6" s="5">
        <v>9.0</v>
      </c>
      <c r="F6" s="5">
        <v>4.0</v>
      </c>
      <c r="G6" s="5">
        <v>40.0</v>
      </c>
      <c r="H6" t="str">
        <f t="shared" si="1"/>
        <v>10.30774434</v>
      </c>
      <c r="I6" s="5">
        <v>590.0</v>
      </c>
      <c r="J6" t="str">
        <f>J4/152.4</f>
        <v>3.880577428</v>
      </c>
      <c r="L6" s="5">
        <v>4.0</v>
      </c>
      <c r="M6" s="5">
        <v>590.0</v>
      </c>
      <c r="N6" s="5">
        <v>177.367</v>
      </c>
      <c r="O6" s="5">
        <v>15.622</v>
      </c>
      <c r="P6" s="5">
        <v>223.602</v>
      </c>
      <c r="Q6" s="5">
        <v>179.514</v>
      </c>
      <c r="R6" s="5">
        <v>589.357</v>
      </c>
    </row>
    <row r="7">
      <c r="A7" s="6">
        <v>41879.0</v>
      </c>
      <c r="B7" s="5" t="s">
        <v>15</v>
      </c>
      <c r="C7" s="5" t="s">
        <v>16</v>
      </c>
      <c r="D7" s="7" t="s">
        <v>31</v>
      </c>
      <c r="E7" s="5">
        <v>10.0</v>
      </c>
      <c r="F7" s="5">
        <v>5.0</v>
      </c>
      <c r="G7" s="5">
        <v>48.0</v>
      </c>
      <c r="H7" t="str">
        <f t="shared" si="1"/>
        <v>12.3692932</v>
      </c>
      <c r="I7" s="5">
        <v>592.0</v>
      </c>
      <c r="L7" s="5">
        <v>5.0</v>
      </c>
      <c r="M7" s="5">
        <v>592.0</v>
      </c>
      <c r="N7" s="5">
        <v>176.856</v>
      </c>
      <c r="O7" s="5">
        <v>15.441</v>
      </c>
      <c r="P7" s="5">
        <v>223.273</v>
      </c>
      <c r="Q7" s="5">
        <v>179.514</v>
      </c>
      <c r="R7" s="5">
        <v>590.691</v>
      </c>
    </row>
    <row r="8">
      <c r="A8" s="6">
        <v>41879.0</v>
      </c>
      <c r="B8" s="5" t="s">
        <v>15</v>
      </c>
      <c r="C8" s="5" t="s">
        <v>16</v>
      </c>
      <c r="D8" s="7" t="s">
        <v>31</v>
      </c>
      <c r="E8" s="5">
        <v>10.0</v>
      </c>
      <c r="F8" s="5">
        <v>6.0</v>
      </c>
      <c r="G8" s="5">
        <v>38.0</v>
      </c>
      <c r="H8" t="str">
        <f t="shared" si="1"/>
        <v>9.792357119</v>
      </c>
      <c r="L8" s="5">
        <v>6.0</v>
      </c>
      <c r="M8" s="5">
        <v>45.0</v>
      </c>
      <c r="N8" s="5">
        <v>124.484</v>
      </c>
      <c r="O8" s="5">
        <v>67.636</v>
      </c>
      <c r="P8" s="5">
        <v>186.111</v>
      </c>
      <c r="Q8" s="5">
        <v>173.517</v>
      </c>
      <c r="R8" s="5">
        <v>44.322</v>
      </c>
    </row>
    <row r="9">
      <c r="A9" s="6">
        <v>41879.0</v>
      </c>
      <c r="B9" s="5" t="s">
        <v>15</v>
      </c>
      <c r="C9" s="5" t="s">
        <v>16</v>
      </c>
      <c r="D9" s="7" t="s">
        <v>31</v>
      </c>
      <c r="E9" s="5">
        <v>10.0</v>
      </c>
      <c r="F9" s="5">
        <v>7.0</v>
      </c>
      <c r="G9" s="5">
        <v>52.0</v>
      </c>
      <c r="H9" t="str">
        <f t="shared" si="1"/>
        <v>13.40006764</v>
      </c>
      <c r="L9" s="5">
        <v>7.0</v>
      </c>
      <c r="M9" s="5">
        <v>40.0</v>
      </c>
      <c r="N9" s="5">
        <v>61.3</v>
      </c>
      <c r="O9" s="5">
        <v>22.951</v>
      </c>
      <c r="P9" s="5">
        <v>146.752</v>
      </c>
      <c r="Q9" s="5">
        <v>-82.694</v>
      </c>
      <c r="R9" s="5">
        <v>39.033</v>
      </c>
    </row>
    <row r="10">
      <c r="A10" s="6">
        <v>41879.0</v>
      </c>
      <c r="B10" s="5" t="s">
        <v>15</v>
      </c>
      <c r="C10" s="5" t="s">
        <v>16</v>
      </c>
      <c r="D10" s="7" t="s">
        <v>31</v>
      </c>
      <c r="E10" s="5">
        <v>10.0</v>
      </c>
      <c r="F10" s="5">
        <v>8.0</v>
      </c>
      <c r="G10" s="5">
        <v>42.0</v>
      </c>
      <c r="H10" t="str">
        <f t="shared" si="1"/>
        <v>10.82313155</v>
      </c>
      <c r="L10" s="5">
        <v>8.0</v>
      </c>
      <c r="M10" s="5">
        <v>35.0</v>
      </c>
      <c r="N10" s="5">
        <v>116.695</v>
      </c>
      <c r="O10" s="5">
        <v>62.992</v>
      </c>
      <c r="P10" s="5">
        <v>205.0</v>
      </c>
      <c r="Q10" s="5">
        <v>-83.089</v>
      </c>
      <c r="R10" s="5">
        <v>33.572</v>
      </c>
    </row>
    <row r="11">
      <c r="A11" s="6">
        <v>41879.0</v>
      </c>
      <c r="B11" s="5" t="s">
        <v>15</v>
      </c>
      <c r="C11" s="5" t="s">
        <v>16</v>
      </c>
      <c r="D11" s="7" t="s">
        <v>31</v>
      </c>
      <c r="E11" s="5">
        <v>11.0</v>
      </c>
      <c r="F11" s="5">
        <v>9.0</v>
      </c>
      <c r="G11" s="5">
        <v>38.0</v>
      </c>
      <c r="H11" t="str">
        <f t="shared" si="1"/>
        <v>9.792357119</v>
      </c>
      <c r="L11" s="5">
        <v>9.0</v>
      </c>
      <c r="M11" s="5">
        <v>40.0</v>
      </c>
      <c r="N11" s="5">
        <v>119.909</v>
      </c>
      <c r="O11" s="5">
        <v>51.593</v>
      </c>
      <c r="P11" s="5">
        <v>204.588</v>
      </c>
      <c r="Q11" s="5">
        <v>-101.592</v>
      </c>
      <c r="R11" s="5">
        <v>39.486</v>
      </c>
    </row>
    <row r="12">
      <c r="A12" s="6">
        <v>41879.0</v>
      </c>
      <c r="B12" s="5" t="s">
        <v>15</v>
      </c>
      <c r="C12" s="5" t="s">
        <v>16</v>
      </c>
      <c r="D12" s="7" t="s">
        <v>31</v>
      </c>
      <c r="E12" s="5">
        <v>11.0</v>
      </c>
      <c r="F12" s="5">
        <v>10.0</v>
      </c>
      <c r="G12" s="5">
        <v>34.0</v>
      </c>
      <c r="H12" t="str">
        <f t="shared" si="1"/>
        <v>8.761582685</v>
      </c>
      <c r="L12" s="5">
        <v>10.0</v>
      </c>
      <c r="M12" s="5">
        <v>48.0</v>
      </c>
      <c r="N12" s="5">
        <v>56.886</v>
      </c>
      <c r="O12" s="5">
        <v>29.484</v>
      </c>
      <c r="P12" s="5">
        <v>142.63</v>
      </c>
      <c r="Q12" s="5">
        <v>-91.219</v>
      </c>
      <c r="R12" s="5">
        <v>46.686</v>
      </c>
    </row>
    <row r="13">
      <c r="A13" s="6">
        <v>41879.0</v>
      </c>
      <c r="B13" s="5" t="s">
        <v>15</v>
      </c>
      <c r="C13" s="5" t="s">
        <v>16</v>
      </c>
      <c r="D13" s="7" t="s">
        <v>31</v>
      </c>
      <c r="E13" s="5">
        <v>11.0</v>
      </c>
      <c r="F13" s="5">
        <v>11.0</v>
      </c>
      <c r="G13" s="5">
        <v>41.0</v>
      </c>
      <c r="H13" t="str">
        <f t="shared" si="1"/>
        <v>10.56543794</v>
      </c>
      <c r="L13" s="5">
        <v>11.0</v>
      </c>
      <c r="M13" s="5">
        <v>38.0</v>
      </c>
      <c r="N13" s="5">
        <v>66.627</v>
      </c>
      <c r="O13" s="5">
        <v>33.91</v>
      </c>
      <c r="P13" s="5">
        <v>136.589</v>
      </c>
      <c r="Q13" s="5">
        <v>-1.548</v>
      </c>
      <c r="R13" s="5">
        <v>37.357</v>
      </c>
    </row>
    <row r="14">
      <c r="A14" s="6">
        <v>41879.0</v>
      </c>
      <c r="B14" s="5" t="s">
        <v>15</v>
      </c>
      <c r="C14" s="5" t="s">
        <v>16</v>
      </c>
      <c r="D14" s="7" t="s">
        <v>31</v>
      </c>
      <c r="E14" s="5">
        <v>11.0</v>
      </c>
      <c r="F14" s="5">
        <v>12.0</v>
      </c>
      <c r="G14" s="5">
        <v>48.0</v>
      </c>
      <c r="H14" t="str">
        <f t="shared" si="1"/>
        <v>12.3692932</v>
      </c>
      <c r="L14" s="5">
        <v>12.0</v>
      </c>
      <c r="M14" s="5">
        <v>52.0</v>
      </c>
      <c r="N14" s="5">
        <v>123.432</v>
      </c>
      <c r="O14" s="5">
        <v>31.111</v>
      </c>
      <c r="P14" s="5">
        <v>186.111</v>
      </c>
      <c r="Q14" s="5">
        <v>20.556</v>
      </c>
      <c r="R14" s="5">
        <v>51.034</v>
      </c>
    </row>
    <row r="15">
      <c r="A15" s="6">
        <v>41879.0</v>
      </c>
      <c r="B15" s="5" t="s">
        <v>15</v>
      </c>
      <c r="C15" s="5" t="s">
        <v>16</v>
      </c>
      <c r="D15" s="7" t="s">
        <v>31</v>
      </c>
      <c r="E15" s="5">
        <v>12.0</v>
      </c>
      <c r="F15" s="5">
        <v>13.0</v>
      </c>
      <c r="G15" s="5">
        <v>39.0</v>
      </c>
      <c r="H15" t="str">
        <f t="shared" si="1"/>
        <v>10.05005073</v>
      </c>
      <c r="L15" s="5">
        <v>13.0</v>
      </c>
      <c r="M15" s="5">
        <v>42.0</v>
      </c>
      <c r="N15" s="5">
        <v>124.266</v>
      </c>
      <c r="O15" s="5">
        <v>54.968</v>
      </c>
      <c r="P15" s="5">
        <v>191.667</v>
      </c>
      <c r="Q15" s="5">
        <v>120.964</v>
      </c>
      <c r="R15" s="5">
        <v>40.705</v>
      </c>
    </row>
    <row r="16">
      <c r="A16" s="6">
        <v>41879.0</v>
      </c>
      <c r="B16" s="5" t="s">
        <v>15</v>
      </c>
      <c r="C16" s="5" t="s">
        <v>16</v>
      </c>
      <c r="D16" s="7" t="s">
        <v>31</v>
      </c>
      <c r="E16" s="5">
        <v>12.0</v>
      </c>
      <c r="F16" s="5">
        <v>14.0</v>
      </c>
      <c r="G16" s="5">
        <v>37.0</v>
      </c>
      <c r="H16" t="str">
        <f t="shared" si="1"/>
        <v>9.53466351</v>
      </c>
      <c r="L16" s="5">
        <v>14.0</v>
      </c>
      <c r="M16" s="5">
        <v>38.0</v>
      </c>
      <c r="N16" s="5">
        <v>109.486</v>
      </c>
      <c r="O16" s="5">
        <v>39.112</v>
      </c>
      <c r="P16" s="5">
        <v>203.473</v>
      </c>
      <c r="Q16" s="5">
        <v>69.624</v>
      </c>
      <c r="R16" s="5">
        <v>37.142</v>
      </c>
    </row>
    <row r="17">
      <c r="A17" s="6">
        <v>41879.0</v>
      </c>
      <c r="B17" s="5" t="s">
        <v>15</v>
      </c>
      <c r="C17" s="5" t="s">
        <v>16</v>
      </c>
      <c r="D17" s="7" t="s">
        <v>31</v>
      </c>
      <c r="E17" s="5">
        <v>12.0</v>
      </c>
      <c r="F17" s="5">
        <v>15.0</v>
      </c>
      <c r="G17" s="5">
        <v>34.0</v>
      </c>
      <c r="H17" t="str">
        <f t="shared" si="1"/>
        <v>8.761582685</v>
      </c>
      <c r="L17" s="5">
        <v>15.0</v>
      </c>
      <c r="M17" s="5">
        <v>34.0</v>
      </c>
      <c r="N17" s="5">
        <v>95.082</v>
      </c>
      <c r="O17" s="5">
        <v>36.074</v>
      </c>
      <c r="P17" s="5">
        <v>180.222</v>
      </c>
      <c r="Q17" s="5">
        <v>42.51</v>
      </c>
      <c r="R17" s="5">
        <v>33.012</v>
      </c>
    </row>
    <row r="18">
      <c r="A18" s="6">
        <v>41879.0</v>
      </c>
      <c r="B18" s="5" t="s">
        <v>15</v>
      </c>
      <c r="C18" s="5" t="s">
        <v>16</v>
      </c>
      <c r="D18" s="7" t="s">
        <v>31</v>
      </c>
      <c r="E18" s="5">
        <v>12.0</v>
      </c>
      <c r="F18" s="5">
        <v>16.0</v>
      </c>
      <c r="G18" s="5">
        <v>36.0</v>
      </c>
      <c r="H18" t="str">
        <f t="shared" si="1"/>
        <v>9.276969902</v>
      </c>
      <c r="L18" s="5">
        <v>16.0</v>
      </c>
      <c r="M18" s="5">
        <v>41.0</v>
      </c>
      <c r="N18" s="5">
        <v>53.165</v>
      </c>
      <c r="O18" s="5">
        <v>22.022</v>
      </c>
      <c r="P18" s="5">
        <v>96.227</v>
      </c>
      <c r="Q18" s="5">
        <v>141.116</v>
      </c>
      <c r="R18" s="5">
        <v>39.777</v>
      </c>
    </row>
    <row r="19">
      <c r="A19" s="6">
        <v>41879.0</v>
      </c>
      <c r="B19" s="5" t="s">
        <v>15</v>
      </c>
      <c r="C19" s="5" t="s">
        <v>16</v>
      </c>
      <c r="D19" s="7" t="s">
        <v>31</v>
      </c>
      <c r="E19" s="5">
        <v>12.0</v>
      </c>
      <c r="F19" s="5">
        <v>17.0</v>
      </c>
      <c r="G19" s="5">
        <v>33.0</v>
      </c>
      <c r="H19" t="str">
        <f t="shared" si="1"/>
        <v>8.503889077</v>
      </c>
      <c r="L19" s="5">
        <v>17.0</v>
      </c>
      <c r="M19" s="5">
        <v>48.0</v>
      </c>
      <c r="N19" s="5">
        <v>78.941</v>
      </c>
      <c r="O19" s="5">
        <v>21.542</v>
      </c>
      <c r="P19" s="5">
        <v>205.243</v>
      </c>
      <c r="Q19" s="5">
        <v>-94.865</v>
      </c>
      <c r="R19" s="5">
        <v>46.838</v>
      </c>
    </row>
    <row r="20">
      <c r="A20" s="6">
        <v>41879.0</v>
      </c>
      <c r="B20" s="5" t="s">
        <v>15</v>
      </c>
      <c r="C20" s="5" t="s">
        <v>16</v>
      </c>
      <c r="D20" s="7" t="s">
        <v>31</v>
      </c>
      <c r="E20" s="5">
        <v>12.0</v>
      </c>
      <c r="F20" s="5">
        <v>18.0</v>
      </c>
      <c r="G20" s="5">
        <v>53.0</v>
      </c>
      <c r="H20" t="str">
        <f t="shared" si="1"/>
        <v>13.65776124</v>
      </c>
      <c r="L20" s="5">
        <v>18.0</v>
      </c>
      <c r="M20" s="5">
        <v>39.0</v>
      </c>
      <c r="N20" s="5">
        <v>100.99</v>
      </c>
      <c r="O20" s="5">
        <v>45.778</v>
      </c>
      <c r="P20" s="5">
        <v>165.712</v>
      </c>
      <c r="Q20" s="5">
        <v>-103.671</v>
      </c>
      <c r="R20" s="5">
        <v>38.482</v>
      </c>
    </row>
    <row r="21">
      <c r="D21" s="8"/>
      <c r="L21" s="5">
        <v>19.0</v>
      </c>
      <c r="M21" s="5">
        <v>37.0</v>
      </c>
      <c r="N21" s="5">
        <v>111.213</v>
      </c>
      <c r="O21" s="5">
        <v>87.759</v>
      </c>
      <c r="P21" s="5">
        <v>156.667</v>
      </c>
      <c r="Q21" s="5">
        <v>-21.501</v>
      </c>
      <c r="R21" s="5">
        <v>35.901</v>
      </c>
    </row>
    <row r="22">
      <c r="D22" s="8"/>
      <c r="L22" s="5">
        <v>20.0</v>
      </c>
      <c r="M22" s="5">
        <v>34.0</v>
      </c>
      <c r="N22" s="5">
        <v>112.178</v>
      </c>
      <c r="O22" s="5">
        <v>61.547</v>
      </c>
      <c r="P22" s="5">
        <v>172.58</v>
      </c>
      <c r="Q22" s="5">
        <v>48.652</v>
      </c>
      <c r="R22" s="5">
        <v>33.119</v>
      </c>
    </row>
    <row r="23">
      <c r="D23" s="8"/>
      <c r="L23" s="5">
        <v>21.0</v>
      </c>
      <c r="M23" s="5">
        <v>36.0</v>
      </c>
      <c r="N23" s="5">
        <v>84.194</v>
      </c>
      <c r="O23" s="5">
        <v>25.861</v>
      </c>
      <c r="P23" s="5">
        <v>136.381</v>
      </c>
      <c r="Q23" s="5">
        <v>86.634</v>
      </c>
      <c r="R23" s="5">
        <v>34.769</v>
      </c>
    </row>
    <row r="24">
      <c r="D24" s="8"/>
      <c r="L24" s="5">
        <v>22.0</v>
      </c>
      <c r="M24" s="5">
        <v>33.0</v>
      </c>
      <c r="N24" s="5">
        <v>114.142</v>
      </c>
      <c r="O24" s="5">
        <v>73.573</v>
      </c>
      <c r="P24" s="5">
        <v>154.444</v>
      </c>
      <c r="Q24" s="5">
        <v>-165.53</v>
      </c>
      <c r="R24" s="5">
        <v>31.693</v>
      </c>
    </row>
    <row r="25">
      <c r="D25" s="8"/>
      <c r="L25" s="5">
        <v>23.0</v>
      </c>
      <c r="M25" s="5">
        <v>53.0</v>
      </c>
      <c r="N25" s="5">
        <v>120.064</v>
      </c>
      <c r="O25" s="5">
        <v>74.154</v>
      </c>
      <c r="P25" s="5">
        <v>219.325</v>
      </c>
      <c r="Q25" s="5">
        <v>-85.601</v>
      </c>
      <c r="R25" s="5">
        <v>52.154</v>
      </c>
    </row>
    <row r="26">
      <c r="D26" s="8"/>
    </row>
    <row r="27">
      <c r="A27" s="9"/>
      <c r="B27" s="9"/>
      <c r="C27" s="9"/>
      <c r="D27" s="1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>
      <c r="D28" s="8"/>
    </row>
    <row r="29">
      <c r="A29" s="1" t="s">
        <v>20</v>
      </c>
      <c r="B29" s="2"/>
      <c r="C29" s="2"/>
      <c r="D29" s="3"/>
      <c r="E29" s="2"/>
      <c r="F29" s="2"/>
      <c r="G29" s="4"/>
      <c r="H29" s="4"/>
      <c r="I29" s="5"/>
      <c r="M29" s="5"/>
      <c r="N29" s="2"/>
      <c r="O29" s="2"/>
    </row>
    <row r="30">
      <c r="A30" s="2" t="s">
        <v>1</v>
      </c>
      <c r="B30" s="2" t="s">
        <v>2</v>
      </c>
      <c r="C30" s="2" t="s">
        <v>3</v>
      </c>
      <c r="D30" s="3" t="s">
        <v>4</v>
      </c>
      <c r="E30" s="1" t="s">
        <v>5</v>
      </c>
      <c r="F30" s="2" t="s">
        <v>6</v>
      </c>
      <c r="G30" s="2" t="s">
        <v>7</v>
      </c>
      <c r="H30" s="4" t="s">
        <v>8</v>
      </c>
      <c r="I30" s="5" t="s">
        <v>9</v>
      </c>
      <c r="M30" s="5" t="s">
        <v>7</v>
      </c>
      <c r="N30" s="2" t="s">
        <v>10</v>
      </c>
      <c r="O30" s="2" t="s">
        <v>11</v>
      </c>
      <c r="P30" s="2" t="s">
        <v>12</v>
      </c>
      <c r="Q30" s="5" t="s">
        <v>13</v>
      </c>
      <c r="R30" s="5" t="s">
        <v>14</v>
      </c>
    </row>
    <row r="31">
      <c r="A31" s="6">
        <v>41936.0</v>
      </c>
      <c r="B31" s="5" t="s">
        <v>15</v>
      </c>
      <c r="C31" s="5" t="s">
        <v>16</v>
      </c>
      <c r="D31" s="7" t="s">
        <v>31</v>
      </c>
      <c r="E31" s="5">
        <v>9.0</v>
      </c>
      <c r="F31" s="5">
        <v>1.0</v>
      </c>
      <c r="G31" s="5">
        <v>118.0</v>
      </c>
      <c r="H31" t="str">
        <f t="shared" ref="H31:H48" si="2">G31/$J$34</f>
        <v>16.42601388</v>
      </c>
      <c r="I31" s="5">
        <v>1102.0</v>
      </c>
      <c r="J31" s="5" t="s">
        <v>18</v>
      </c>
      <c r="L31" s="5">
        <v>1.0</v>
      </c>
      <c r="M31" s="5">
        <v>1102.0</v>
      </c>
      <c r="N31" s="5">
        <v>98.634</v>
      </c>
      <c r="O31" s="5">
        <v>9.92</v>
      </c>
      <c r="P31" s="5">
        <v>197.347</v>
      </c>
      <c r="Q31" s="5">
        <v>-88.751</v>
      </c>
      <c r="R31" s="5">
        <v>1101.262</v>
      </c>
    </row>
    <row r="32">
      <c r="A32" s="6">
        <v>41936.0</v>
      </c>
      <c r="B32" s="5" t="s">
        <v>15</v>
      </c>
      <c r="C32" s="5" t="s">
        <v>16</v>
      </c>
      <c r="D32" s="7" t="s">
        <v>31</v>
      </c>
      <c r="E32" s="5">
        <v>9.0</v>
      </c>
      <c r="F32" s="5">
        <v>2.0</v>
      </c>
      <c r="G32" s="5">
        <v>212.0</v>
      </c>
      <c r="H32" t="str">
        <f t="shared" si="2"/>
        <v>29.51114359</v>
      </c>
      <c r="I32" s="5">
        <v>1090.0</v>
      </c>
      <c r="J32" t="str">
        <f>average(I31:I35)</f>
        <v>1094.8</v>
      </c>
      <c r="L32" s="5">
        <v>2.0</v>
      </c>
      <c r="M32" s="5">
        <v>1090.0</v>
      </c>
      <c r="N32" s="5">
        <v>99.776</v>
      </c>
      <c r="O32" s="5">
        <v>9.897</v>
      </c>
      <c r="P32" s="5">
        <v>197.41</v>
      </c>
      <c r="Q32" s="5">
        <v>-88.737</v>
      </c>
      <c r="R32" s="5">
        <v>1089.264</v>
      </c>
    </row>
    <row r="33">
      <c r="A33" s="6">
        <v>41936.0</v>
      </c>
      <c r="B33" s="5" t="s">
        <v>15</v>
      </c>
      <c r="C33" s="5" t="s">
        <v>16</v>
      </c>
      <c r="D33" s="7" t="s">
        <v>31</v>
      </c>
      <c r="E33" s="5">
        <v>9.0</v>
      </c>
      <c r="F33" s="5">
        <v>3.0</v>
      </c>
      <c r="G33" s="5">
        <v>170.0</v>
      </c>
      <c r="H33" t="str">
        <f t="shared" si="2"/>
        <v>23.66459627</v>
      </c>
      <c r="I33" s="5">
        <v>1090.0</v>
      </c>
      <c r="J33" s="5" t="s">
        <v>19</v>
      </c>
      <c r="L33" s="5">
        <v>3.0</v>
      </c>
      <c r="M33" s="5">
        <v>1090.0</v>
      </c>
      <c r="N33" s="5">
        <v>82.125</v>
      </c>
      <c r="O33" s="5">
        <v>5.625</v>
      </c>
      <c r="P33" s="5">
        <v>193.394</v>
      </c>
      <c r="Q33" s="5">
        <v>-88.58</v>
      </c>
      <c r="R33" s="5">
        <v>1089.335</v>
      </c>
    </row>
    <row r="34">
      <c r="A34" s="6">
        <v>41936.0</v>
      </c>
      <c r="B34" s="5" t="s">
        <v>15</v>
      </c>
      <c r="C34" s="5" t="s">
        <v>16</v>
      </c>
      <c r="D34" s="7" t="s">
        <v>31</v>
      </c>
      <c r="E34" s="5">
        <v>9.0</v>
      </c>
      <c r="F34" s="5">
        <v>4.0</v>
      </c>
      <c r="G34" s="5">
        <v>142.0</v>
      </c>
      <c r="H34" t="str">
        <f t="shared" si="2"/>
        <v>19.76689806</v>
      </c>
      <c r="I34" s="5">
        <v>1096.0</v>
      </c>
      <c r="J34" t="str">
        <f>J32/152.4</f>
        <v>7.183727034</v>
      </c>
      <c r="L34" s="5">
        <v>4.0</v>
      </c>
      <c r="M34" s="5">
        <v>1096.0</v>
      </c>
      <c r="N34" s="5">
        <v>82.67</v>
      </c>
      <c r="O34" s="5">
        <v>5.852</v>
      </c>
      <c r="P34" s="5">
        <v>192.858</v>
      </c>
      <c r="Q34" s="5">
        <v>-88.588</v>
      </c>
      <c r="R34" s="5">
        <v>1095.333</v>
      </c>
    </row>
    <row r="35">
      <c r="A35" s="6">
        <v>41936.0</v>
      </c>
      <c r="B35" s="5" t="s">
        <v>15</v>
      </c>
      <c r="C35" s="5" t="s">
        <v>16</v>
      </c>
      <c r="D35" s="7" t="s">
        <v>31</v>
      </c>
      <c r="E35" s="5">
        <v>10.0</v>
      </c>
      <c r="F35" s="5">
        <v>5.0</v>
      </c>
      <c r="G35" s="5">
        <v>204.0</v>
      </c>
      <c r="H35" t="str">
        <f t="shared" si="2"/>
        <v>28.39751553</v>
      </c>
      <c r="I35" s="5">
        <v>1096.0</v>
      </c>
      <c r="L35" s="5">
        <v>5.0</v>
      </c>
      <c r="M35" s="5">
        <v>1096.0</v>
      </c>
      <c r="N35" s="5">
        <v>98.051</v>
      </c>
      <c r="O35" s="5">
        <v>7.169</v>
      </c>
      <c r="P35" s="5">
        <v>205.21</v>
      </c>
      <c r="Q35" s="5">
        <v>-88.431</v>
      </c>
      <c r="R35" s="5">
        <v>1095.411</v>
      </c>
    </row>
    <row r="36">
      <c r="A36" s="6">
        <v>41936.0</v>
      </c>
      <c r="B36" s="5" t="s">
        <v>15</v>
      </c>
      <c r="C36" s="5" t="s">
        <v>16</v>
      </c>
      <c r="D36" s="7" t="s">
        <v>31</v>
      </c>
      <c r="E36" s="5">
        <v>10.0</v>
      </c>
      <c r="F36" s="5">
        <v>6.0</v>
      </c>
      <c r="G36" s="5">
        <v>151.0</v>
      </c>
      <c r="H36" t="str">
        <f t="shared" si="2"/>
        <v>21.01972963</v>
      </c>
      <c r="L36" s="5">
        <v>6.0</v>
      </c>
      <c r="M36" s="5">
        <v>118.0</v>
      </c>
      <c r="N36" s="5">
        <v>158.757</v>
      </c>
      <c r="O36" s="5">
        <v>87.615</v>
      </c>
      <c r="P36" s="5">
        <v>217.495</v>
      </c>
      <c r="Q36" s="5">
        <v>112.62</v>
      </c>
      <c r="R36" s="5">
        <v>117.0</v>
      </c>
    </row>
    <row r="37">
      <c r="A37" s="6">
        <v>41936.0</v>
      </c>
      <c r="B37" s="5" t="s">
        <v>15</v>
      </c>
      <c r="C37" s="5" t="s">
        <v>16</v>
      </c>
      <c r="D37" s="7" t="s">
        <v>31</v>
      </c>
      <c r="E37" s="5">
        <v>10.0</v>
      </c>
      <c r="F37" s="5">
        <v>7.0</v>
      </c>
      <c r="G37" s="5">
        <v>172.0</v>
      </c>
      <c r="H37" t="str">
        <f t="shared" si="2"/>
        <v>23.94300329</v>
      </c>
      <c r="L37" s="5">
        <v>7.0</v>
      </c>
      <c r="M37" s="5">
        <v>212.0</v>
      </c>
      <c r="N37" s="5">
        <v>161.632</v>
      </c>
      <c r="O37" s="5">
        <v>102.642</v>
      </c>
      <c r="P37" s="5">
        <v>218.795</v>
      </c>
      <c r="Q37" s="5">
        <v>-109.983</v>
      </c>
      <c r="R37" s="5">
        <v>210.685</v>
      </c>
    </row>
    <row r="38">
      <c r="A38" s="6">
        <v>41936.0</v>
      </c>
      <c r="B38" s="5" t="s">
        <v>15</v>
      </c>
      <c r="C38" s="5" t="s">
        <v>16</v>
      </c>
      <c r="D38" s="7" t="s">
        <v>31</v>
      </c>
      <c r="E38" s="5">
        <v>10.0</v>
      </c>
      <c r="F38" s="5">
        <v>8.0</v>
      </c>
      <c r="G38" s="5">
        <v>145.0</v>
      </c>
      <c r="H38" t="str">
        <f t="shared" si="2"/>
        <v>20.18450859</v>
      </c>
      <c r="L38" s="5">
        <v>8.0</v>
      </c>
      <c r="M38" s="5">
        <v>170.0</v>
      </c>
      <c r="N38" s="5">
        <v>141.73</v>
      </c>
      <c r="O38" s="5">
        <v>61.842</v>
      </c>
      <c r="P38" s="5">
        <v>208.192</v>
      </c>
      <c r="Q38" s="5">
        <v>-163.496</v>
      </c>
      <c r="R38" s="5">
        <v>168.962</v>
      </c>
    </row>
    <row r="39">
      <c r="A39" s="6">
        <v>41936.0</v>
      </c>
      <c r="B39" s="5" t="s">
        <v>15</v>
      </c>
      <c r="C39" s="5" t="s">
        <v>16</v>
      </c>
      <c r="D39" s="7" t="s">
        <v>31</v>
      </c>
      <c r="E39" s="5">
        <v>11.0</v>
      </c>
      <c r="F39" s="5">
        <v>9.0</v>
      </c>
      <c r="G39" s="5">
        <v>149.0</v>
      </c>
      <c r="H39" t="str">
        <f t="shared" si="2"/>
        <v>20.74132262</v>
      </c>
      <c r="L39" s="5">
        <v>9.0</v>
      </c>
      <c r="M39" s="5">
        <v>142.0</v>
      </c>
      <c r="N39" s="5">
        <v>138.313</v>
      </c>
      <c r="O39" s="5">
        <v>62.879</v>
      </c>
      <c r="P39" s="5">
        <v>188.983</v>
      </c>
      <c r="Q39" s="5">
        <v>-150.709</v>
      </c>
      <c r="R39" s="5">
        <v>141.032</v>
      </c>
    </row>
    <row r="40">
      <c r="A40" s="6">
        <v>41936.0</v>
      </c>
      <c r="B40" s="5" t="s">
        <v>15</v>
      </c>
      <c r="C40" s="5" t="s">
        <v>16</v>
      </c>
      <c r="D40" s="7" t="s">
        <v>31</v>
      </c>
      <c r="E40" s="5">
        <v>11.0</v>
      </c>
      <c r="F40" s="5">
        <v>10.0</v>
      </c>
      <c r="G40" s="5">
        <v>210.0</v>
      </c>
      <c r="H40" t="str">
        <f t="shared" si="2"/>
        <v>29.23273657</v>
      </c>
      <c r="L40" s="5">
        <v>10.0</v>
      </c>
      <c r="M40" s="5">
        <v>204.0</v>
      </c>
      <c r="N40" s="5">
        <v>120.328</v>
      </c>
      <c r="O40" s="5">
        <v>64.641</v>
      </c>
      <c r="P40" s="5">
        <v>227.667</v>
      </c>
      <c r="Q40" s="5">
        <v>-106.294</v>
      </c>
      <c r="R40" s="5">
        <v>203.16</v>
      </c>
    </row>
    <row r="41">
      <c r="A41" s="6">
        <v>41936.0</v>
      </c>
      <c r="B41" s="5" t="s">
        <v>15</v>
      </c>
      <c r="C41" s="5" t="s">
        <v>16</v>
      </c>
      <c r="D41" s="7" t="s">
        <v>31</v>
      </c>
      <c r="E41" s="5">
        <v>11.0</v>
      </c>
      <c r="F41" s="5">
        <v>11.0</v>
      </c>
      <c r="G41" s="5">
        <v>98.0</v>
      </c>
      <c r="H41" t="str">
        <f t="shared" si="2"/>
        <v>13.64194373</v>
      </c>
      <c r="L41" s="5">
        <v>11.0</v>
      </c>
      <c r="M41" s="5">
        <v>151.0</v>
      </c>
      <c r="N41" s="5">
        <v>126.799</v>
      </c>
      <c r="O41" s="5">
        <v>60.52</v>
      </c>
      <c r="P41" s="5">
        <v>195.2</v>
      </c>
      <c r="Q41" s="5">
        <v>-36.87</v>
      </c>
      <c r="R41" s="5">
        <v>150.0</v>
      </c>
    </row>
    <row r="42">
      <c r="A42" s="6">
        <v>41936.0</v>
      </c>
      <c r="B42" s="5" t="s">
        <v>15</v>
      </c>
      <c r="C42" s="5" t="s">
        <v>16</v>
      </c>
      <c r="D42" s="7" t="s">
        <v>31</v>
      </c>
      <c r="E42" s="5">
        <v>11.0</v>
      </c>
      <c r="F42" s="5">
        <v>12.0</v>
      </c>
      <c r="G42" s="5">
        <v>271.0</v>
      </c>
      <c r="H42" t="str">
        <f t="shared" si="2"/>
        <v>37.72415053</v>
      </c>
      <c r="L42" s="5">
        <v>12.0</v>
      </c>
      <c r="M42" s="5">
        <v>172.0</v>
      </c>
      <c r="N42" s="5">
        <v>142.638</v>
      </c>
      <c r="O42" s="5">
        <v>89.947</v>
      </c>
      <c r="P42" s="5">
        <v>225.439</v>
      </c>
      <c r="Q42" s="5">
        <v>3.013</v>
      </c>
      <c r="R42" s="5">
        <v>171.237</v>
      </c>
    </row>
    <row r="43">
      <c r="A43" s="6">
        <v>41936.0</v>
      </c>
      <c r="B43" s="5" t="s">
        <v>15</v>
      </c>
      <c r="C43" s="5" t="s">
        <v>16</v>
      </c>
      <c r="D43" s="7" t="s">
        <v>31</v>
      </c>
      <c r="E43" s="5">
        <v>12.0</v>
      </c>
      <c r="F43" s="5">
        <v>13.0</v>
      </c>
      <c r="G43" s="5">
        <v>137.0</v>
      </c>
      <c r="H43" t="str">
        <f t="shared" si="2"/>
        <v>19.07088053</v>
      </c>
      <c r="L43" s="5">
        <v>13.0</v>
      </c>
      <c r="M43" s="5">
        <v>145.0</v>
      </c>
      <c r="N43" s="5">
        <v>141.382</v>
      </c>
      <c r="O43" s="5">
        <v>101.303</v>
      </c>
      <c r="P43" s="5">
        <v>215.1</v>
      </c>
      <c r="Q43" s="5">
        <v>73.072</v>
      </c>
      <c r="R43" s="5">
        <v>144.25</v>
      </c>
    </row>
    <row r="44">
      <c r="A44" s="6">
        <v>41936.0</v>
      </c>
      <c r="B44" s="5" t="s">
        <v>15</v>
      </c>
      <c r="C44" s="5" t="s">
        <v>16</v>
      </c>
      <c r="D44" s="7" t="s">
        <v>31</v>
      </c>
      <c r="E44" s="5">
        <v>12.0</v>
      </c>
      <c r="F44" s="5">
        <v>14.0</v>
      </c>
      <c r="G44" s="5">
        <v>151.0</v>
      </c>
      <c r="H44" t="str">
        <f t="shared" si="2"/>
        <v>21.01972963</v>
      </c>
      <c r="L44" s="5">
        <v>14.0</v>
      </c>
      <c r="M44" s="5">
        <v>149.0</v>
      </c>
      <c r="N44" s="5">
        <v>134.182</v>
      </c>
      <c r="O44" s="5">
        <v>54.376</v>
      </c>
      <c r="P44" s="5">
        <v>235.036</v>
      </c>
      <c r="Q44" s="5">
        <v>-148.241</v>
      </c>
      <c r="R44" s="5">
        <v>148.189</v>
      </c>
    </row>
    <row r="45">
      <c r="A45" s="6">
        <v>41936.0</v>
      </c>
      <c r="B45" s="5" t="s">
        <v>15</v>
      </c>
      <c r="C45" s="5" t="s">
        <v>16</v>
      </c>
      <c r="D45" s="7" t="s">
        <v>31</v>
      </c>
      <c r="E45" s="5">
        <v>12.0</v>
      </c>
      <c r="F45" s="5">
        <v>15.0</v>
      </c>
      <c r="G45" s="5">
        <v>246.0</v>
      </c>
      <c r="H45" t="str">
        <f t="shared" si="2"/>
        <v>34.24406284</v>
      </c>
      <c r="L45" s="5">
        <v>15.0</v>
      </c>
      <c r="M45" s="5">
        <v>210.0</v>
      </c>
      <c r="N45" s="5">
        <v>170.054</v>
      </c>
      <c r="O45" s="5">
        <v>95.572</v>
      </c>
      <c r="P45" s="5">
        <v>236.585</v>
      </c>
      <c r="Q45" s="5">
        <v>97.431</v>
      </c>
      <c r="R45" s="5">
        <v>208.753</v>
      </c>
    </row>
    <row r="46">
      <c r="A46" s="6">
        <v>41936.0</v>
      </c>
      <c r="B46" s="5" t="s">
        <v>15</v>
      </c>
      <c r="C46" s="5" t="s">
        <v>16</v>
      </c>
      <c r="D46" s="7" t="s">
        <v>31</v>
      </c>
      <c r="E46" s="5">
        <v>12.0</v>
      </c>
      <c r="F46" s="5">
        <v>16.0</v>
      </c>
      <c r="G46" s="5">
        <v>139.0</v>
      </c>
      <c r="H46" t="str">
        <f t="shared" si="2"/>
        <v>19.34928754</v>
      </c>
      <c r="L46" s="5">
        <v>16.0</v>
      </c>
      <c r="M46" s="5">
        <v>98.0</v>
      </c>
      <c r="N46" s="5">
        <v>143.503</v>
      </c>
      <c r="O46" s="5">
        <v>95.377</v>
      </c>
      <c r="P46" s="5">
        <v>238.346</v>
      </c>
      <c r="Q46" s="5">
        <v>123.69</v>
      </c>
      <c r="R46" s="5">
        <v>97.35</v>
      </c>
    </row>
    <row r="47">
      <c r="A47" s="6">
        <v>41936.0</v>
      </c>
      <c r="B47" s="5" t="s">
        <v>15</v>
      </c>
      <c r="C47" s="5" t="s">
        <v>16</v>
      </c>
      <c r="D47" s="7" t="s">
        <v>31</v>
      </c>
      <c r="E47" s="5">
        <v>12.0</v>
      </c>
      <c r="F47" s="5">
        <v>17.0</v>
      </c>
      <c r="G47" s="5">
        <v>121.0</v>
      </c>
      <c r="H47" t="str">
        <f t="shared" si="2"/>
        <v>16.84362441</v>
      </c>
      <c r="L47" s="5">
        <v>17.0</v>
      </c>
      <c r="M47" s="5">
        <v>271.0</v>
      </c>
      <c r="N47" s="5">
        <v>149.752</v>
      </c>
      <c r="O47" s="5">
        <v>54.198</v>
      </c>
      <c r="P47" s="5">
        <v>237.667</v>
      </c>
      <c r="Q47" s="5">
        <v>-123.69</v>
      </c>
      <c r="R47" s="5">
        <v>270.416</v>
      </c>
    </row>
    <row r="48">
      <c r="A48" s="6">
        <v>41936.0</v>
      </c>
      <c r="B48" s="5" t="s">
        <v>15</v>
      </c>
      <c r="C48" s="5" t="s">
        <v>16</v>
      </c>
      <c r="D48" s="7" t="s">
        <v>31</v>
      </c>
      <c r="E48" s="5">
        <v>12.0</v>
      </c>
      <c r="F48" s="5">
        <v>18.0</v>
      </c>
      <c r="G48" s="5">
        <v>167.0</v>
      </c>
      <c r="H48" t="str">
        <f t="shared" si="2"/>
        <v>23.24698575</v>
      </c>
      <c r="L48" s="5">
        <v>18.0</v>
      </c>
      <c r="M48" s="5">
        <v>137.0</v>
      </c>
      <c r="N48" s="5">
        <v>128.442</v>
      </c>
      <c r="O48" s="5">
        <v>78.287</v>
      </c>
      <c r="P48" s="5">
        <v>210.617</v>
      </c>
      <c r="Q48" s="5">
        <v>-129.644</v>
      </c>
      <c r="R48" s="5">
        <v>136.36</v>
      </c>
    </row>
    <row r="49">
      <c r="D49" s="8"/>
      <c r="L49" s="5">
        <v>19.0</v>
      </c>
      <c r="M49" s="5">
        <v>151.0</v>
      </c>
      <c r="N49" s="5">
        <v>134.782</v>
      </c>
      <c r="O49" s="5">
        <v>71.06</v>
      </c>
      <c r="P49" s="5">
        <v>213.547</v>
      </c>
      <c r="Q49" s="5">
        <v>-91.146</v>
      </c>
      <c r="R49" s="5">
        <v>150.03</v>
      </c>
    </row>
    <row r="50">
      <c r="D50" s="8"/>
      <c r="L50" s="5">
        <v>20.0</v>
      </c>
      <c r="M50" s="5">
        <v>246.0</v>
      </c>
      <c r="N50" s="5">
        <v>149.742</v>
      </c>
      <c r="O50" s="5">
        <v>84.716</v>
      </c>
      <c r="P50" s="5">
        <v>224.064</v>
      </c>
      <c r="Q50" s="5">
        <v>21.541</v>
      </c>
      <c r="R50" s="5">
        <v>245.12</v>
      </c>
    </row>
    <row r="51">
      <c r="D51" s="8"/>
      <c r="L51" s="5">
        <v>21.0</v>
      </c>
      <c r="M51" s="5">
        <v>139.0</v>
      </c>
      <c r="N51" s="5">
        <v>220.482</v>
      </c>
      <c r="O51" s="5">
        <v>151.406</v>
      </c>
      <c r="P51" s="5">
        <v>252.667</v>
      </c>
      <c r="Q51" s="5">
        <v>60.101</v>
      </c>
      <c r="R51" s="5">
        <v>138.423</v>
      </c>
    </row>
    <row r="52">
      <c r="D52" s="8"/>
      <c r="L52" s="5">
        <v>22.0</v>
      </c>
      <c r="M52" s="5">
        <v>121.0</v>
      </c>
      <c r="N52" s="5">
        <v>155.9</v>
      </c>
      <c r="O52" s="5">
        <v>61.433</v>
      </c>
      <c r="P52" s="5">
        <v>239.808</v>
      </c>
      <c r="Q52" s="5">
        <v>175.711</v>
      </c>
      <c r="R52" s="5">
        <v>120.337</v>
      </c>
    </row>
    <row r="53">
      <c r="D53" s="8"/>
      <c r="L53" s="5">
        <v>23.0</v>
      </c>
      <c r="M53" s="5">
        <v>167.0</v>
      </c>
      <c r="N53" s="5">
        <v>127.986</v>
      </c>
      <c r="O53" s="5">
        <v>81.632</v>
      </c>
      <c r="P53" s="5">
        <v>174.333</v>
      </c>
      <c r="Q53" s="5">
        <v>-117.951</v>
      </c>
      <c r="R53" s="5">
        <v>166.412</v>
      </c>
    </row>
    <row r="54">
      <c r="D54" s="8"/>
    </row>
    <row r="55">
      <c r="A55" s="9"/>
      <c r="B55" s="9"/>
      <c r="C55" s="9"/>
      <c r="D55" s="10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>
      <c r="D56" s="8"/>
    </row>
    <row r="57">
      <c r="A57" s="5" t="s">
        <v>21</v>
      </c>
      <c r="D57" s="8"/>
    </row>
    <row r="58">
      <c r="B58" s="2" t="s">
        <v>2</v>
      </c>
      <c r="C58" s="2" t="s">
        <v>3</v>
      </c>
      <c r="D58" s="3" t="s">
        <v>4</v>
      </c>
      <c r="E58" s="1" t="s">
        <v>5</v>
      </c>
      <c r="F58" s="2" t="s">
        <v>6</v>
      </c>
      <c r="G58" s="5" t="s">
        <v>30</v>
      </c>
      <c r="H58" s="5" t="s">
        <v>23</v>
      </c>
      <c r="J58" s="5" t="s">
        <v>24</v>
      </c>
      <c r="L58" s="5" t="s">
        <v>25</v>
      </c>
    </row>
    <row r="59">
      <c r="B59" s="5" t="s">
        <v>15</v>
      </c>
      <c r="C59" s="5" t="s">
        <v>16</v>
      </c>
      <c r="D59" s="7" t="s">
        <v>31</v>
      </c>
      <c r="E59" s="5">
        <v>9.0</v>
      </c>
      <c r="F59" s="5">
        <v>1.0</v>
      </c>
      <c r="G59" t="str">
        <f t="shared" ref="G59:G76" si="3">H31-H3</f>
        <v>4.829801506</v>
      </c>
      <c r="H59" t="str">
        <f t="shared" ref="H59:H76" si="4">G59/$J$59</f>
        <v>0.01128458296</v>
      </c>
      <c r="J59" s="5">
        <v>428.0</v>
      </c>
      <c r="L59" t="str">
        <f>average(G59:G76)</f>
        <v>12.72992878</v>
      </c>
    </row>
    <row r="60">
      <c r="B60" s="5" t="s">
        <v>15</v>
      </c>
      <c r="C60" s="5" t="s">
        <v>16</v>
      </c>
      <c r="D60" s="7" t="s">
        <v>31</v>
      </c>
      <c r="E60" s="5">
        <v>9.0</v>
      </c>
      <c r="F60" s="5">
        <v>2.0</v>
      </c>
      <c r="G60" t="str">
        <f t="shared" si="3"/>
        <v>19.20339925</v>
      </c>
      <c r="H60" t="str">
        <f t="shared" si="4"/>
        <v>0.04486775526</v>
      </c>
      <c r="J60" s="5" t="s">
        <v>26</v>
      </c>
    </row>
    <row r="61">
      <c r="B61" s="5" t="s">
        <v>15</v>
      </c>
      <c r="C61" s="5" t="s">
        <v>16</v>
      </c>
      <c r="D61" s="7" t="s">
        <v>31</v>
      </c>
      <c r="E61" s="5">
        <v>9.0</v>
      </c>
      <c r="F61" s="5">
        <v>3.0</v>
      </c>
      <c r="G61" t="str">
        <f t="shared" si="3"/>
        <v>14.64531998</v>
      </c>
      <c r="H61" t="str">
        <f t="shared" si="4"/>
        <v>0.03421803734</v>
      </c>
      <c r="J61" t="str">
        <f>average(H59:H76)</f>
        <v>0.02974282425</v>
      </c>
    </row>
    <row r="62">
      <c r="B62" s="5" t="s">
        <v>15</v>
      </c>
      <c r="C62" s="5" t="s">
        <v>16</v>
      </c>
      <c r="D62" s="7" t="s">
        <v>31</v>
      </c>
      <c r="E62" s="5">
        <v>9.0</v>
      </c>
      <c r="F62" s="5">
        <v>4.0</v>
      </c>
      <c r="G62" t="str">
        <f t="shared" si="3"/>
        <v>9.459153728</v>
      </c>
      <c r="H62" t="str">
        <f t="shared" si="4"/>
        <v>0.02210082647</v>
      </c>
    </row>
    <row r="63">
      <c r="B63" s="5" t="s">
        <v>15</v>
      </c>
      <c r="C63" s="5" t="s">
        <v>16</v>
      </c>
      <c r="D63" s="7" t="s">
        <v>31</v>
      </c>
      <c r="E63" s="5">
        <v>10.0</v>
      </c>
      <c r="F63" s="5">
        <v>5.0</v>
      </c>
      <c r="G63" t="str">
        <f t="shared" si="3"/>
        <v>16.02822233</v>
      </c>
      <c r="H63" t="str">
        <f t="shared" si="4"/>
        <v>0.03744911758</v>
      </c>
    </row>
    <row r="64">
      <c r="B64" s="5" t="s">
        <v>15</v>
      </c>
      <c r="C64" s="5" t="s">
        <v>16</v>
      </c>
      <c r="D64" s="7" t="s">
        <v>31</v>
      </c>
      <c r="E64" s="5">
        <v>10.0</v>
      </c>
      <c r="F64" s="5">
        <v>6.0</v>
      </c>
      <c r="G64" t="str">
        <f t="shared" si="3"/>
        <v>11.22737251</v>
      </c>
      <c r="H64" t="str">
        <f t="shared" si="4"/>
        <v>0.02623217877</v>
      </c>
      <c r="J64" s="5" t="s">
        <v>27</v>
      </c>
    </row>
    <row r="65">
      <c r="B65" s="5" t="s">
        <v>15</v>
      </c>
      <c r="C65" s="5" t="s">
        <v>16</v>
      </c>
      <c r="D65" s="7" t="s">
        <v>31</v>
      </c>
      <c r="E65" s="5">
        <v>10.0</v>
      </c>
      <c r="F65" s="5">
        <v>7.0</v>
      </c>
      <c r="G65" t="str">
        <f t="shared" si="3"/>
        <v>10.54293565</v>
      </c>
      <c r="H65" t="str">
        <f t="shared" si="4"/>
        <v>0.02463302722</v>
      </c>
      <c r="J65" s="5">
        <v>24.0</v>
      </c>
    </row>
    <row r="66">
      <c r="B66" s="5" t="s">
        <v>15</v>
      </c>
      <c r="C66" s="5" t="s">
        <v>16</v>
      </c>
      <c r="D66" s="7" t="s">
        <v>31</v>
      </c>
      <c r="E66" s="5">
        <v>10.0</v>
      </c>
      <c r="F66" s="5">
        <v>8.0</v>
      </c>
      <c r="G66" t="str">
        <f t="shared" si="3"/>
        <v>9.361377034</v>
      </c>
      <c r="H66" t="str">
        <f t="shared" si="4"/>
        <v>0.02187237625</v>
      </c>
      <c r="J66" s="5" t="s">
        <v>28</v>
      </c>
    </row>
    <row r="67">
      <c r="B67" s="5" t="s">
        <v>15</v>
      </c>
      <c r="C67" s="5" t="s">
        <v>16</v>
      </c>
      <c r="D67" s="7" t="s">
        <v>31</v>
      </c>
      <c r="E67" s="5">
        <v>11.0</v>
      </c>
      <c r="F67" s="5">
        <v>9.0</v>
      </c>
      <c r="G67" t="str">
        <f t="shared" si="3"/>
        <v>10.9489655</v>
      </c>
      <c r="H67" t="str">
        <f t="shared" si="4"/>
        <v>0.02558169509</v>
      </c>
      <c r="J67" s="5">
        <v>18.0</v>
      </c>
    </row>
    <row r="68">
      <c r="B68" s="5" t="s">
        <v>15</v>
      </c>
      <c r="C68" s="5" t="s">
        <v>16</v>
      </c>
      <c r="D68" s="7" t="s">
        <v>31</v>
      </c>
      <c r="E68" s="5">
        <v>11.0</v>
      </c>
      <c r="F68" s="5">
        <v>10.0</v>
      </c>
      <c r="G68" t="str">
        <f t="shared" si="3"/>
        <v>20.47115389</v>
      </c>
      <c r="H68" t="str">
        <f t="shared" si="4"/>
        <v>0.0478297988</v>
      </c>
      <c r="J68" s="5" t="s">
        <v>21</v>
      </c>
    </row>
    <row r="69">
      <c r="B69" s="5" t="s">
        <v>15</v>
      </c>
      <c r="C69" s="5" t="s">
        <v>16</v>
      </c>
      <c r="D69" s="7" t="s">
        <v>31</v>
      </c>
      <c r="E69" s="5">
        <v>11.0</v>
      </c>
      <c r="F69" s="5">
        <v>11.0</v>
      </c>
      <c r="G69" t="str">
        <f t="shared" si="3"/>
        <v>3.07650579</v>
      </c>
      <c r="H69" t="str">
        <f t="shared" si="4"/>
        <v>0.007188097641</v>
      </c>
      <c r="J69" s="5">
        <v>6.0</v>
      </c>
    </row>
    <row r="70">
      <c r="B70" s="5" t="s">
        <v>15</v>
      </c>
      <c r="C70" s="5" t="s">
        <v>16</v>
      </c>
      <c r="D70" s="7" t="s">
        <v>31</v>
      </c>
      <c r="E70" s="5">
        <v>11.0</v>
      </c>
      <c r="F70" s="5">
        <v>12.0</v>
      </c>
      <c r="G70" t="str">
        <f t="shared" si="3"/>
        <v>25.35485733</v>
      </c>
      <c r="H70" t="str">
        <f t="shared" si="4"/>
        <v>0.05924032086</v>
      </c>
    </row>
    <row r="71">
      <c r="B71" s="5" t="s">
        <v>15</v>
      </c>
      <c r="C71" s="5" t="s">
        <v>16</v>
      </c>
      <c r="D71" s="7" t="s">
        <v>31</v>
      </c>
      <c r="E71" s="5">
        <v>12.0</v>
      </c>
      <c r="F71" s="5">
        <v>13.0</v>
      </c>
      <c r="G71" t="str">
        <f t="shared" si="3"/>
        <v>9.020829799</v>
      </c>
      <c r="H71" t="str">
        <f t="shared" si="4"/>
        <v>0.02107670514</v>
      </c>
    </row>
    <row r="72">
      <c r="B72" s="5" t="s">
        <v>15</v>
      </c>
      <c r="C72" s="5" t="s">
        <v>16</v>
      </c>
      <c r="D72" s="7" t="s">
        <v>31</v>
      </c>
      <c r="E72" s="5">
        <v>12.0</v>
      </c>
      <c r="F72" s="5">
        <v>14.0</v>
      </c>
      <c r="G72" t="str">
        <f t="shared" si="3"/>
        <v>11.48506612</v>
      </c>
      <c r="H72" t="str">
        <f t="shared" si="4"/>
        <v>0.02683426664</v>
      </c>
    </row>
    <row r="73">
      <c r="B73" s="5" t="s">
        <v>15</v>
      </c>
      <c r="C73" s="5" t="s">
        <v>16</v>
      </c>
      <c r="D73" s="7" t="s">
        <v>31</v>
      </c>
      <c r="E73" s="5">
        <v>12.0</v>
      </c>
      <c r="F73" s="5">
        <v>15.0</v>
      </c>
      <c r="G73" t="str">
        <f t="shared" si="3"/>
        <v>25.48248016</v>
      </c>
      <c r="H73" t="str">
        <f t="shared" si="4"/>
        <v>0.05953850504</v>
      </c>
    </row>
    <row r="74">
      <c r="B74" s="5" t="s">
        <v>15</v>
      </c>
      <c r="C74" s="5" t="s">
        <v>16</v>
      </c>
      <c r="D74" s="7" t="s">
        <v>31</v>
      </c>
      <c r="E74" s="5">
        <v>12.0</v>
      </c>
      <c r="F74" s="5">
        <v>16.0</v>
      </c>
      <c r="G74" t="str">
        <f t="shared" si="3"/>
        <v>10.07231764</v>
      </c>
      <c r="H74" t="str">
        <f t="shared" si="4"/>
        <v>0.02353345243</v>
      </c>
    </row>
    <row r="75">
      <c r="B75" s="5" t="s">
        <v>15</v>
      </c>
      <c r="C75" s="5" t="s">
        <v>16</v>
      </c>
      <c r="D75" s="7" t="s">
        <v>31</v>
      </c>
      <c r="E75" s="5">
        <v>12.0</v>
      </c>
      <c r="F75" s="5">
        <v>17.0</v>
      </c>
      <c r="G75" t="str">
        <f t="shared" si="3"/>
        <v>8.33973533</v>
      </c>
      <c r="H75" t="str">
        <f t="shared" si="4"/>
        <v>0.01948536292</v>
      </c>
    </row>
    <row r="76">
      <c r="B76" s="5" t="s">
        <v>15</v>
      </c>
      <c r="C76" s="5" t="s">
        <v>16</v>
      </c>
      <c r="D76" s="7" t="s">
        <v>31</v>
      </c>
      <c r="E76" s="5">
        <v>12.0</v>
      </c>
      <c r="F76" s="5">
        <v>18.0</v>
      </c>
      <c r="G76" t="str">
        <f t="shared" si="3"/>
        <v>9.589224506</v>
      </c>
      <c r="H76" t="str">
        <f t="shared" si="4"/>
        <v>0.02240473015</v>
      </c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  <row r="1000">
      <c r="D1000" s="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5" t="s">
        <v>13</v>
      </c>
      <c r="R2" s="5" t="s">
        <v>14</v>
      </c>
    </row>
    <row r="3">
      <c r="A3" s="6">
        <v>41879.0</v>
      </c>
      <c r="B3" s="5" t="s">
        <v>15</v>
      </c>
      <c r="C3" s="5" t="s">
        <v>16</v>
      </c>
      <c r="D3" s="7" t="s">
        <v>32</v>
      </c>
      <c r="E3" s="5">
        <v>13.0</v>
      </c>
      <c r="F3" s="5">
        <v>1.0</v>
      </c>
      <c r="G3" s="5">
        <v>35.0</v>
      </c>
      <c r="H3" t="str">
        <f t="shared" ref="H3:H15" si="1">G3/$J$6</f>
        <v>8.910791848</v>
      </c>
      <c r="I3" s="5">
        <v>594.0</v>
      </c>
      <c r="J3" s="5" t="s">
        <v>18</v>
      </c>
      <c r="L3" s="5">
        <v>1.0</v>
      </c>
      <c r="M3" s="5">
        <v>594.0</v>
      </c>
      <c r="N3" s="5">
        <v>185.785</v>
      </c>
      <c r="O3" s="5">
        <v>6.338</v>
      </c>
      <c r="P3" s="5">
        <v>232.18</v>
      </c>
      <c r="Q3" s="5">
        <v>0.676</v>
      </c>
      <c r="R3" s="5">
        <v>593.371</v>
      </c>
    </row>
    <row r="4">
      <c r="A4" s="6">
        <v>41879.0</v>
      </c>
      <c r="B4" s="5" t="s">
        <v>15</v>
      </c>
      <c r="C4" s="5" t="s">
        <v>16</v>
      </c>
      <c r="D4" s="7" t="s">
        <v>32</v>
      </c>
      <c r="E4" s="5">
        <v>13.0</v>
      </c>
      <c r="F4" s="5">
        <v>2.0</v>
      </c>
      <c r="G4" s="5">
        <v>42.0</v>
      </c>
      <c r="H4" t="str">
        <f t="shared" si="1"/>
        <v>10.69295022</v>
      </c>
      <c r="I4" s="5">
        <v>600.0</v>
      </c>
      <c r="J4" t="str">
        <f>average(I3:I7)</f>
        <v>598.6</v>
      </c>
      <c r="L4" s="5">
        <v>2.0</v>
      </c>
      <c r="M4" s="5">
        <v>600.0</v>
      </c>
      <c r="N4" s="5">
        <v>184.555</v>
      </c>
      <c r="O4" s="5">
        <v>6.176</v>
      </c>
      <c r="P4" s="5">
        <v>227.025</v>
      </c>
      <c r="Q4" s="5">
        <v>0.766</v>
      </c>
      <c r="R4" s="5">
        <v>598.72</v>
      </c>
    </row>
    <row r="5">
      <c r="A5" s="6">
        <v>41879.0</v>
      </c>
      <c r="B5" s="5" t="s">
        <v>15</v>
      </c>
      <c r="C5" s="5" t="s">
        <v>16</v>
      </c>
      <c r="D5" s="7" t="s">
        <v>32</v>
      </c>
      <c r="E5" s="5">
        <v>13.0</v>
      </c>
      <c r="F5" s="5">
        <v>3.0</v>
      </c>
      <c r="G5" s="5">
        <v>41.0</v>
      </c>
      <c r="H5" t="str">
        <f t="shared" si="1"/>
        <v>10.43835616</v>
      </c>
      <c r="I5" s="5">
        <v>598.0</v>
      </c>
      <c r="J5" s="5" t="s">
        <v>19</v>
      </c>
      <c r="L5" s="5">
        <v>3.0</v>
      </c>
      <c r="M5" s="5">
        <v>598.0</v>
      </c>
      <c r="N5" s="5">
        <v>185.132</v>
      </c>
      <c r="O5" s="5">
        <v>4.819</v>
      </c>
      <c r="P5" s="5">
        <v>232.107</v>
      </c>
      <c r="Q5" s="5">
        <v>0.672</v>
      </c>
      <c r="R5" s="5">
        <v>597.371</v>
      </c>
    </row>
    <row r="6">
      <c r="A6" s="6">
        <v>41879.0</v>
      </c>
      <c r="B6" s="5" t="s">
        <v>15</v>
      </c>
      <c r="C6" s="5" t="s">
        <v>16</v>
      </c>
      <c r="D6" s="7" t="s">
        <v>32</v>
      </c>
      <c r="E6" s="5">
        <v>14.0</v>
      </c>
      <c r="F6" s="5">
        <v>4.0</v>
      </c>
      <c r="G6" s="5">
        <v>49.0</v>
      </c>
      <c r="H6" t="str">
        <f t="shared" si="1"/>
        <v>12.47510859</v>
      </c>
      <c r="I6" s="5">
        <v>601.0</v>
      </c>
      <c r="J6" t="str">
        <f>J4/152.4</f>
        <v>3.927821522</v>
      </c>
      <c r="L6" s="5">
        <v>4.0</v>
      </c>
      <c r="M6" s="5">
        <v>601.0</v>
      </c>
      <c r="N6" s="5">
        <v>95.788</v>
      </c>
      <c r="O6" s="5">
        <v>5.462</v>
      </c>
      <c r="P6" s="5">
        <v>221.267</v>
      </c>
      <c r="Q6" s="5">
        <v>0.668</v>
      </c>
      <c r="R6" s="5">
        <v>600.037</v>
      </c>
    </row>
    <row r="7">
      <c r="A7" s="6">
        <v>41879.0</v>
      </c>
      <c r="B7" s="5" t="s">
        <v>15</v>
      </c>
      <c r="C7" s="5" t="s">
        <v>16</v>
      </c>
      <c r="D7" s="7" t="s">
        <v>32</v>
      </c>
      <c r="E7" s="5">
        <v>14.0</v>
      </c>
      <c r="F7" s="5">
        <v>5.0</v>
      </c>
      <c r="G7" s="5">
        <v>49.0</v>
      </c>
      <c r="H7" t="str">
        <f t="shared" si="1"/>
        <v>12.47510859</v>
      </c>
      <c r="I7" s="5">
        <v>600.0</v>
      </c>
      <c r="L7" s="5">
        <v>5.0</v>
      </c>
      <c r="M7" s="5">
        <v>600.0</v>
      </c>
      <c r="N7" s="5">
        <v>106.278</v>
      </c>
      <c r="O7" s="5">
        <v>3.014</v>
      </c>
      <c r="P7" s="5">
        <v>210.142</v>
      </c>
      <c r="Q7" s="5">
        <v>0.861</v>
      </c>
      <c r="R7" s="5">
        <v>598.739</v>
      </c>
    </row>
    <row r="8">
      <c r="A8" s="6">
        <v>41879.0</v>
      </c>
      <c r="B8" s="5" t="s">
        <v>15</v>
      </c>
      <c r="C8" s="5" t="s">
        <v>16</v>
      </c>
      <c r="D8" s="7" t="s">
        <v>32</v>
      </c>
      <c r="E8" s="5">
        <v>14.0</v>
      </c>
      <c r="F8" s="5">
        <v>6.0</v>
      </c>
      <c r="G8" s="5">
        <v>38.0</v>
      </c>
      <c r="H8" t="str">
        <f t="shared" si="1"/>
        <v>9.674574006</v>
      </c>
      <c r="L8" s="5">
        <v>6.0</v>
      </c>
      <c r="M8" s="5">
        <v>35.0</v>
      </c>
      <c r="N8" s="5">
        <v>97.916</v>
      </c>
      <c r="O8" s="5">
        <v>53.215</v>
      </c>
      <c r="P8" s="5">
        <v>155.296</v>
      </c>
      <c r="Q8" s="5">
        <v>159.444</v>
      </c>
      <c r="R8" s="5">
        <v>34.176</v>
      </c>
    </row>
    <row r="9">
      <c r="A9" s="6">
        <v>41879.0</v>
      </c>
      <c r="B9" s="5" t="s">
        <v>15</v>
      </c>
      <c r="C9" s="5" t="s">
        <v>16</v>
      </c>
      <c r="D9" s="7" t="s">
        <v>32</v>
      </c>
      <c r="E9" s="5">
        <v>14.0</v>
      </c>
      <c r="F9" s="5">
        <v>7.0</v>
      </c>
      <c r="G9" s="5">
        <v>34.0</v>
      </c>
      <c r="H9" t="str">
        <f t="shared" si="1"/>
        <v>8.656197795</v>
      </c>
      <c r="L9" s="5">
        <v>7.0</v>
      </c>
      <c r="M9" s="5">
        <v>42.0</v>
      </c>
      <c r="N9" s="5">
        <v>76.393</v>
      </c>
      <c r="O9" s="5">
        <v>27.226</v>
      </c>
      <c r="P9" s="5">
        <v>201.148</v>
      </c>
      <c r="Q9" s="5">
        <v>35.218</v>
      </c>
      <c r="R9" s="5">
        <v>41.074</v>
      </c>
    </row>
    <row r="10">
      <c r="A10" s="6">
        <v>41879.0</v>
      </c>
      <c r="B10" s="5" t="s">
        <v>15</v>
      </c>
      <c r="C10" s="5" t="s">
        <v>16</v>
      </c>
      <c r="D10" s="7" t="s">
        <v>32</v>
      </c>
      <c r="E10" s="5">
        <v>15.0</v>
      </c>
      <c r="F10" s="5">
        <v>8.0</v>
      </c>
      <c r="G10" s="5">
        <v>35.0</v>
      </c>
      <c r="H10" t="str">
        <f t="shared" si="1"/>
        <v>8.910791848</v>
      </c>
      <c r="L10" s="5">
        <v>8.0</v>
      </c>
      <c r="M10" s="5">
        <v>41.0</v>
      </c>
      <c r="N10" s="5">
        <v>87.476</v>
      </c>
      <c r="O10" s="5">
        <v>50.037</v>
      </c>
      <c r="P10" s="5">
        <v>135.26</v>
      </c>
      <c r="Q10" s="5">
        <v>105.751</v>
      </c>
      <c r="R10" s="5">
        <v>40.111</v>
      </c>
    </row>
    <row r="11">
      <c r="A11" s="6">
        <v>41879.0</v>
      </c>
      <c r="B11" s="5" t="s">
        <v>15</v>
      </c>
      <c r="C11" s="5" t="s">
        <v>16</v>
      </c>
      <c r="D11" s="7" t="s">
        <v>32</v>
      </c>
      <c r="E11" s="5">
        <v>15.0</v>
      </c>
      <c r="F11" s="5">
        <v>9.0</v>
      </c>
      <c r="G11" s="5">
        <v>36.0</v>
      </c>
      <c r="H11" t="str">
        <f t="shared" si="1"/>
        <v>9.1653859</v>
      </c>
      <c r="L11" s="5">
        <v>9.0</v>
      </c>
      <c r="M11" s="5">
        <v>49.0</v>
      </c>
      <c r="N11" s="5">
        <v>74.023</v>
      </c>
      <c r="O11" s="5">
        <v>33.889</v>
      </c>
      <c r="P11" s="5">
        <v>193.667</v>
      </c>
      <c r="Q11" s="5">
        <v>90.0</v>
      </c>
      <c r="R11" s="5">
        <v>48.0</v>
      </c>
    </row>
    <row r="12">
      <c r="A12" s="6">
        <v>41879.0</v>
      </c>
      <c r="B12" s="5" t="s">
        <v>15</v>
      </c>
      <c r="C12" s="5" t="s">
        <v>16</v>
      </c>
      <c r="D12" s="7" t="s">
        <v>32</v>
      </c>
      <c r="E12" s="5">
        <v>15.0</v>
      </c>
      <c r="F12" s="5">
        <v>10.0</v>
      </c>
      <c r="G12" s="5">
        <v>27.0</v>
      </c>
      <c r="H12" t="str">
        <f t="shared" si="1"/>
        <v>6.874039425</v>
      </c>
      <c r="L12" s="5">
        <v>10.0</v>
      </c>
      <c r="M12" s="5">
        <v>49.0</v>
      </c>
      <c r="N12" s="5">
        <v>108.239</v>
      </c>
      <c r="O12" s="5">
        <v>29.387</v>
      </c>
      <c r="P12" s="5">
        <v>169.421</v>
      </c>
      <c r="Q12" s="5">
        <v>144.324</v>
      </c>
      <c r="R12" s="5">
        <v>47.74</v>
      </c>
    </row>
    <row r="13">
      <c r="A13" s="6">
        <v>41879.0</v>
      </c>
      <c r="B13" s="5" t="s">
        <v>15</v>
      </c>
      <c r="C13" s="5" t="s">
        <v>16</v>
      </c>
      <c r="D13" s="7" t="s">
        <v>32</v>
      </c>
      <c r="E13" s="5">
        <v>15.0</v>
      </c>
      <c r="F13" s="5">
        <v>11.0</v>
      </c>
      <c r="G13" s="5">
        <v>36.0</v>
      </c>
      <c r="H13" t="str">
        <f t="shared" si="1"/>
        <v>9.1653859</v>
      </c>
      <c r="L13" s="5">
        <v>11.0</v>
      </c>
      <c r="M13" s="5">
        <v>38.0</v>
      </c>
      <c r="N13" s="5">
        <v>30.963</v>
      </c>
      <c r="O13" s="5">
        <v>16.991</v>
      </c>
      <c r="P13" s="5">
        <v>51.556</v>
      </c>
      <c r="Q13" s="5">
        <v>77.471</v>
      </c>
      <c r="R13" s="5">
        <v>36.878</v>
      </c>
    </row>
    <row r="14">
      <c r="A14" s="6">
        <v>41879.0</v>
      </c>
      <c r="B14" s="5" t="s">
        <v>15</v>
      </c>
      <c r="C14" s="5" t="s">
        <v>16</v>
      </c>
      <c r="D14" s="7" t="s">
        <v>32</v>
      </c>
      <c r="E14" s="5">
        <v>16.0</v>
      </c>
      <c r="F14" s="5">
        <v>12.0</v>
      </c>
      <c r="G14" s="5">
        <v>35.0</v>
      </c>
      <c r="H14" t="str">
        <f t="shared" si="1"/>
        <v>8.910791848</v>
      </c>
      <c r="L14" s="5">
        <v>12.0</v>
      </c>
      <c r="M14" s="5">
        <v>34.0</v>
      </c>
      <c r="N14" s="5">
        <v>24.503</v>
      </c>
      <c r="O14" s="5">
        <v>13.967</v>
      </c>
      <c r="P14" s="5">
        <v>61.556</v>
      </c>
      <c r="Q14" s="5">
        <v>66.571</v>
      </c>
      <c r="R14" s="5">
        <v>33.44</v>
      </c>
    </row>
    <row r="15">
      <c r="A15" s="6">
        <v>41879.0</v>
      </c>
      <c r="B15" s="5" t="s">
        <v>15</v>
      </c>
      <c r="C15" s="5" t="s">
        <v>16</v>
      </c>
      <c r="D15" s="7" t="s">
        <v>32</v>
      </c>
      <c r="E15" s="5">
        <v>16.0</v>
      </c>
      <c r="F15" s="5">
        <v>13.0</v>
      </c>
      <c r="G15" s="5">
        <v>33.0</v>
      </c>
      <c r="H15" t="str">
        <f t="shared" si="1"/>
        <v>8.401603742</v>
      </c>
      <c r="L15" s="5">
        <v>13.0</v>
      </c>
      <c r="M15" s="5">
        <v>35.0</v>
      </c>
      <c r="N15" s="5">
        <v>115.567</v>
      </c>
      <c r="O15" s="5">
        <v>68.269</v>
      </c>
      <c r="P15" s="5">
        <v>177.574</v>
      </c>
      <c r="Q15" s="5">
        <v>-52.125</v>
      </c>
      <c r="R15" s="5">
        <v>34.15</v>
      </c>
    </row>
    <row r="16">
      <c r="D16" s="8"/>
      <c r="L16" s="5">
        <v>14.0</v>
      </c>
      <c r="M16" s="5">
        <v>36.0</v>
      </c>
      <c r="N16" s="5">
        <v>56.165</v>
      </c>
      <c r="O16" s="5">
        <v>33.794</v>
      </c>
      <c r="P16" s="5">
        <v>180.741</v>
      </c>
      <c r="Q16" s="5">
        <v>106.39</v>
      </c>
      <c r="R16" s="5">
        <v>34.615</v>
      </c>
    </row>
    <row r="17">
      <c r="D17" s="8"/>
      <c r="L17" s="5">
        <v>15.0</v>
      </c>
      <c r="M17" s="5">
        <v>27.0</v>
      </c>
      <c r="N17" s="5">
        <v>74.529</v>
      </c>
      <c r="O17" s="5">
        <v>30.894</v>
      </c>
      <c r="P17" s="5">
        <v>141.731</v>
      </c>
      <c r="Q17" s="5">
        <v>34.287</v>
      </c>
      <c r="R17" s="5">
        <v>25.889</v>
      </c>
    </row>
    <row r="18">
      <c r="D18" s="8"/>
      <c r="L18" s="5">
        <v>16.0</v>
      </c>
      <c r="M18" s="5">
        <v>36.0</v>
      </c>
      <c r="N18" s="5">
        <v>113.43</v>
      </c>
      <c r="O18" s="5">
        <v>82.533</v>
      </c>
      <c r="P18" s="5">
        <v>165.048</v>
      </c>
      <c r="Q18" s="5">
        <v>56.768</v>
      </c>
      <c r="R18" s="5">
        <v>34.769</v>
      </c>
    </row>
    <row r="19">
      <c r="D19" s="8"/>
      <c r="L19" s="5">
        <v>17.0</v>
      </c>
      <c r="M19" s="5">
        <v>35.0</v>
      </c>
      <c r="N19" s="5">
        <v>156.264</v>
      </c>
      <c r="O19" s="5">
        <v>93.519</v>
      </c>
      <c r="P19" s="5">
        <v>196.335</v>
      </c>
      <c r="Q19" s="5">
        <v>-101.976</v>
      </c>
      <c r="R19" s="5">
        <v>33.993</v>
      </c>
    </row>
    <row r="20">
      <c r="D20" s="8"/>
      <c r="L20" s="5">
        <v>18.0</v>
      </c>
      <c r="M20" s="5">
        <v>33.0</v>
      </c>
      <c r="N20" s="5">
        <v>39.463</v>
      </c>
      <c r="O20" s="5">
        <v>26.583</v>
      </c>
      <c r="P20" s="5">
        <v>63.463</v>
      </c>
      <c r="Q20" s="5">
        <v>132.51</v>
      </c>
      <c r="R20" s="5">
        <v>32.111</v>
      </c>
    </row>
    <row r="21">
      <c r="D21" s="8"/>
    </row>
    <row r="22">
      <c r="A22" s="9"/>
      <c r="B22" s="9"/>
      <c r="C22" s="9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>
      <c r="D23" s="8"/>
    </row>
    <row r="24">
      <c r="A24" s="1" t="s">
        <v>20</v>
      </c>
      <c r="B24" s="2"/>
      <c r="C24" s="2"/>
      <c r="D24" s="3"/>
      <c r="E24" s="2"/>
      <c r="F24" s="2"/>
    </row>
    <row r="25">
      <c r="A25" s="2" t="s">
        <v>1</v>
      </c>
      <c r="B25" s="2" t="s">
        <v>2</v>
      </c>
      <c r="C25" s="2" t="s">
        <v>3</v>
      </c>
      <c r="D25" s="3" t="s">
        <v>4</v>
      </c>
      <c r="E25" s="1" t="s">
        <v>5</v>
      </c>
      <c r="F25" s="2" t="s">
        <v>6</v>
      </c>
      <c r="G25" s="2" t="s">
        <v>7</v>
      </c>
      <c r="H25" s="4" t="s">
        <v>8</v>
      </c>
      <c r="I25" s="5" t="s">
        <v>9</v>
      </c>
      <c r="M25" s="5" t="s">
        <v>7</v>
      </c>
      <c r="N25" s="2" t="s">
        <v>10</v>
      </c>
      <c r="O25" s="2" t="s">
        <v>11</v>
      </c>
      <c r="P25" s="2" t="s">
        <v>12</v>
      </c>
      <c r="Q25" s="5" t="s">
        <v>13</v>
      </c>
      <c r="R25" s="5" t="s">
        <v>14</v>
      </c>
    </row>
    <row r="26">
      <c r="A26" s="6">
        <v>41936.0</v>
      </c>
      <c r="B26" s="5" t="s">
        <v>15</v>
      </c>
      <c r="C26" s="5" t="s">
        <v>16</v>
      </c>
      <c r="D26" s="7" t="s">
        <v>32</v>
      </c>
      <c r="E26" s="5">
        <v>13.0</v>
      </c>
      <c r="F26" s="5">
        <v>1.0</v>
      </c>
      <c r="G26" s="5">
        <v>155.0</v>
      </c>
      <c r="H26" t="str">
        <f t="shared" ref="H26:H38" si="2">G26/$J$29</f>
        <v>20.60537334</v>
      </c>
      <c r="I26" s="5">
        <v>1147.0</v>
      </c>
      <c r="J26" s="5" t="s">
        <v>18</v>
      </c>
      <c r="L26" s="5">
        <v>1.0</v>
      </c>
      <c r="M26" s="5">
        <v>1147.0</v>
      </c>
      <c r="N26" s="5">
        <v>83.235</v>
      </c>
      <c r="O26" s="5">
        <v>3.18</v>
      </c>
      <c r="P26" s="5">
        <v>193.824</v>
      </c>
      <c r="Q26" s="5">
        <v>-90.3</v>
      </c>
      <c r="R26" s="5">
        <v>1146.016</v>
      </c>
    </row>
    <row r="27">
      <c r="A27" s="6">
        <v>41936.0</v>
      </c>
      <c r="B27" s="5" t="s">
        <v>15</v>
      </c>
      <c r="C27" s="5" t="s">
        <v>16</v>
      </c>
      <c r="D27" s="7" t="s">
        <v>32</v>
      </c>
      <c r="E27" s="5">
        <v>13.0</v>
      </c>
      <c r="F27" s="5">
        <v>2.0</v>
      </c>
      <c r="G27" s="5">
        <v>155.0</v>
      </c>
      <c r="H27" t="str">
        <f t="shared" si="2"/>
        <v>20.60537334</v>
      </c>
      <c r="I27" s="5">
        <v>1147.0</v>
      </c>
      <c r="J27" t="str">
        <f>average(I26:I30)</f>
        <v>1146.4</v>
      </c>
      <c r="L27" s="5">
        <v>2.0</v>
      </c>
      <c r="M27" s="5">
        <v>1147.0</v>
      </c>
      <c r="N27" s="5">
        <v>126.258</v>
      </c>
      <c r="O27" s="5">
        <v>33.4</v>
      </c>
      <c r="P27" s="5">
        <v>207.955</v>
      </c>
      <c r="Q27" s="5">
        <v>-90.3</v>
      </c>
      <c r="R27" s="5">
        <v>1146.016</v>
      </c>
    </row>
    <row r="28">
      <c r="A28" s="6">
        <v>41936.0</v>
      </c>
      <c r="B28" s="5" t="s">
        <v>15</v>
      </c>
      <c r="C28" s="5" t="s">
        <v>16</v>
      </c>
      <c r="D28" s="7" t="s">
        <v>32</v>
      </c>
      <c r="E28" s="5">
        <v>13.0</v>
      </c>
      <c r="F28" s="5">
        <v>3.0</v>
      </c>
      <c r="G28" s="5">
        <v>212.0</v>
      </c>
      <c r="H28" t="str">
        <f t="shared" si="2"/>
        <v>28.18283322</v>
      </c>
      <c r="I28" s="5">
        <v>1141.0</v>
      </c>
      <c r="J28" s="5" t="s">
        <v>19</v>
      </c>
      <c r="L28" s="5">
        <v>3.0</v>
      </c>
      <c r="M28" s="5">
        <v>1141.0</v>
      </c>
      <c r="N28" s="5">
        <v>143.658</v>
      </c>
      <c r="O28" s="5">
        <v>32.877</v>
      </c>
      <c r="P28" s="5">
        <v>225.039</v>
      </c>
      <c r="Q28" s="5">
        <v>-90.452</v>
      </c>
      <c r="R28" s="5">
        <v>1140.036</v>
      </c>
    </row>
    <row r="29">
      <c r="A29" s="6">
        <v>41936.0</v>
      </c>
      <c r="B29" s="5" t="s">
        <v>15</v>
      </c>
      <c r="C29" s="5" t="s">
        <v>16</v>
      </c>
      <c r="D29" s="7" t="s">
        <v>32</v>
      </c>
      <c r="E29" s="5">
        <v>14.0</v>
      </c>
      <c r="F29" s="5">
        <v>4.0</v>
      </c>
      <c r="G29" s="5">
        <v>154.0</v>
      </c>
      <c r="H29" t="str">
        <f t="shared" si="2"/>
        <v>20.47243545</v>
      </c>
      <c r="I29" s="5">
        <v>1150.0</v>
      </c>
      <c r="J29" t="str">
        <f>J27/152.4</f>
        <v>7.522309711</v>
      </c>
      <c r="L29" s="5">
        <v>4.0</v>
      </c>
      <c r="M29" s="5">
        <v>1150.0</v>
      </c>
      <c r="N29" s="5">
        <v>101.728</v>
      </c>
      <c r="O29" s="5">
        <v>3.629</v>
      </c>
      <c r="P29" s="5">
        <v>195.766</v>
      </c>
      <c r="Q29" s="5">
        <v>-90.15</v>
      </c>
      <c r="R29" s="5">
        <v>1149.004</v>
      </c>
    </row>
    <row r="30">
      <c r="A30" s="6">
        <v>41936.0</v>
      </c>
      <c r="B30" s="5" t="s">
        <v>15</v>
      </c>
      <c r="C30" s="5" t="s">
        <v>16</v>
      </c>
      <c r="D30" s="7" t="s">
        <v>32</v>
      </c>
      <c r="E30" s="5">
        <v>14.0</v>
      </c>
      <c r="F30" s="5">
        <v>5.0</v>
      </c>
      <c r="G30" s="5">
        <v>179.0</v>
      </c>
      <c r="H30" t="str">
        <f t="shared" si="2"/>
        <v>23.79588276</v>
      </c>
      <c r="I30" s="5">
        <v>1147.0</v>
      </c>
      <c r="L30" s="5">
        <v>5.0</v>
      </c>
      <c r="M30" s="5">
        <v>1147.0</v>
      </c>
      <c r="N30" s="5">
        <v>126.258</v>
      </c>
      <c r="O30" s="5">
        <v>33.4</v>
      </c>
      <c r="P30" s="5">
        <v>207.955</v>
      </c>
      <c r="Q30" s="5">
        <v>-90.3</v>
      </c>
      <c r="R30" s="5">
        <v>1146.016</v>
      </c>
    </row>
    <row r="31">
      <c r="A31" s="6">
        <v>41936.0</v>
      </c>
      <c r="B31" s="5" t="s">
        <v>15</v>
      </c>
      <c r="C31" s="5" t="s">
        <v>16</v>
      </c>
      <c r="D31" s="7" t="s">
        <v>32</v>
      </c>
      <c r="E31" s="5">
        <v>14.0</v>
      </c>
      <c r="F31" s="5">
        <v>6.0</v>
      </c>
      <c r="G31" s="5">
        <v>268.0</v>
      </c>
      <c r="H31" t="str">
        <f t="shared" si="2"/>
        <v>35.6273552</v>
      </c>
      <c r="L31" s="5">
        <v>6.0</v>
      </c>
      <c r="M31" s="5">
        <v>155.0</v>
      </c>
      <c r="N31" s="5">
        <v>139.688</v>
      </c>
      <c r="O31" s="5">
        <v>52.545</v>
      </c>
      <c r="P31" s="5">
        <v>199.634</v>
      </c>
      <c r="Q31" s="5">
        <v>95.599</v>
      </c>
      <c r="R31" s="5">
        <v>153.734</v>
      </c>
    </row>
    <row r="32">
      <c r="A32" s="6">
        <v>41936.0</v>
      </c>
      <c r="B32" s="5" t="s">
        <v>15</v>
      </c>
      <c r="C32" s="5" t="s">
        <v>16</v>
      </c>
      <c r="D32" s="7" t="s">
        <v>32</v>
      </c>
      <c r="E32" s="5">
        <v>14.0</v>
      </c>
      <c r="F32" s="5">
        <v>7.0</v>
      </c>
      <c r="G32" s="5">
        <v>250.0</v>
      </c>
      <c r="H32" t="str">
        <f t="shared" si="2"/>
        <v>33.23447313</v>
      </c>
      <c r="L32" s="5">
        <v>7.0</v>
      </c>
      <c r="M32" s="5">
        <v>155.0</v>
      </c>
      <c r="N32" s="5">
        <v>175.389</v>
      </c>
      <c r="O32" s="5">
        <v>109.682</v>
      </c>
      <c r="P32" s="5">
        <v>227.326</v>
      </c>
      <c r="Q32" s="5">
        <v>38.66</v>
      </c>
      <c r="R32" s="5">
        <v>153.675</v>
      </c>
    </row>
    <row r="33">
      <c r="A33" s="6">
        <v>41936.0</v>
      </c>
      <c r="B33" s="5" t="s">
        <v>15</v>
      </c>
      <c r="C33" s="5" t="s">
        <v>16</v>
      </c>
      <c r="D33" s="7" t="s">
        <v>32</v>
      </c>
      <c r="E33" s="5">
        <v>15.0</v>
      </c>
      <c r="F33" s="5">
        <v>8.0</v>
      </c>
      <c r="G33" s="5">
        <v>144.0</v>
      </c>
      <c r="H33" t="str">
        <f t="shared" si="2"/>
        <v>19.14305652</v>
      </c>
      <c r="L33" s="5">
        <v>8.0</v>
      </c>
      <c r="M33" s="5">
        <v>212.0</v>
      </c>
      <c r="N33" s="5">
        <v>140.499</v>
      </c>
      <c r="O33" s="5">
        <v>69.14</v>
      </c>
      <c r="P33" s="5">
        <v>197.225</v>
      </c>
      <c r="Q33" s="5">
        <v>38.66</v>
      </c>
      <c r="R33" s="5">
        <v>211.303</v>
      </c>
    </row>
    <row r="34">
      <c r="A34" s="6">
        <v>41936.0</v>
      </c>
      <c r="B34" s="5" t="s">
        <v>15</v>
      </c>
      <c r="C34" s="5" t="s">
        <v>16</v>
      </c>
      <c r="D34" s="7" t="s">
        <v>32</v>
      </c>
      <c r="E34" s="5">
        <v>15.0</v>
      </c>
      <c r="F34" s="5">
        <v>9.0</v>
      </c>
      <c r="G34" s="5">
        <v>148.0</v>
      </c>
      <c r="H34" t="str">
        <f t="shared" si="2"/>
        <v>19.67480809</v>
      </c>
      <c r="L34" s="5">
        <v>9.0</v>
      </c>
      <c r="M34" s="5">
        <v>154.0</v>
      </c>
      <c r="N34" s="5">
        <v>147.144</v>
      </c>
      <c r="O34" s="5">
        <v>105.667</v>
      </c>
      <c r="P34" s="5">
        <v>209.029</v>
      </c>
      <c r="Q34" s="5">
        <v>45.0</v>
      </c>
      <c r="R34" s="5">
        <v>152.735</v>
      </c>
    </row>
    <row r="35">
      <c r="A35" s="6">
        <v>41936.0</v>
      </c>
      <c r="B35" s="5" t="s">
        <v>15</v>
      </c>
      <c r="C35" s="5" t="s">
        <v>16</v>
      </c>
      <c r="D35" s="7" t="s">
        <v>32</v>
      </c>
      <c r="E35" s="5">
        <v>15.0</v>
      </c>
      <c r="F35" s="5">
        <v>10.0</v>
      </c>
      <c r="G35" s="5">
        <v>134.0</v>
      </c>
      <c r="H35" t="str">
        <f t="shared" si="2"/>
        <v>17.8136776</v>
      </c>
      <c r="L35" s="5">
        <v>10.0</v>
      </c>
      <c r="M35" s="5">
        <v>179.0</v>
      </c>
      <c r="N35" s="5">
        <v>137.046</v>
      </c>
      <c r="O35" s="5">
        <v>55.61</v>
      </c>
      <c r="P35" s="5">
        <v>223.549</v>
      </c>
      <c r="Q35" s="5">
        <v>111.801</v>
      </c>
      <c r="R35" s="5">
        <v>177.71</v>
      </c>
    </row>
    <row r="36">
      <c r="A36" s="6">
        <v>41936.0</v>
      </c>
      <c r="B36" s="5" t="s">
        <v>15</v>
      </c>
      <c r="C36" s="5" t="s">
        <v>16</v>
      </c>
      <c r="D36" s="7" t="s">
        <v>32</v>
      </c>
      <c r="E36" s="5">
        <v>15.0</v>
      </c>
      <c r="F36" s="5">
        <v>11.0</v>
      </c>
      <c r="G36" s="5">
        <v>237.0</v>
      </c>
      <c r="H36" t="str">
        <f t="shared" si="2"/>
        <v>31.50628053</v>
      </c>
      <c r="L36" s="5">
        <v>11.0</v>
      </c>
      <c r="M36" s="5">
        <v>268.0</v>
      </c>
      <c r="N36" s="5">
        <v>140.233</v>
      </c>
      <c r="O36" s="5">
        <v>75.76</v>
      </c>
      <c r="P36" s="5">
        <v>198.921</v>
      </c>
      <c r="Q36" s="5">
        <v>93.215</v>
      </c>
      <c r="R36" s="5">
        <v>267.421</v>
      </c>
    </row>
    <row r="37">
      <c r="A37" s="6">
        <v>41936.0</v>
      </c>
      <c r="B37" s="5" t="s">
        <v>15</v>
      </c>
      <c r="C37" s="5" t="s">
        <v>16</v>
      </c>
      <c r="D37" s="7" t="s">
        <v>32</v>
      </c>
      <c r="E37" s="5">
        <v>16.0</v>
      </c>
      <c r="F37" s="5">
        <v>12.0</v>
      </c>
      <c r="G37" s="5">
        <v>166.0</v>
      </c>
      <c r="H37" t="str">
        <f t="shared" si="2"/>
        <v>22.06769016</v>
      </c>
      <c r="L37" s="5">
        <v>12.0</v>
      </c>
      <c r="M37" s="5">
        <v>250.0</v>
      </c>
      <c r="N37" s="5">
        <v>136.896</v>
      </c>
      <c r="O37" s="5">
        <v>86.667</v>
      </c>
      <c r="P37" s="5">
        <v>191.394</v>
      </c>
      <c r="Q37" s="5">
        <v>-33.69</v>
      </c>
      <c r="R37" s="5">
        <v>248.783</v>
      </c>
    </row>
    <row r="38">
      <c r="A38" s="6">
        <v>41936.0</v>
      </c>
      <c r="B38" s="5" t="s">
        <v>15</v>
      </c>
      <c r="C38" s="5" t="s">
        <v>16</v>
      </c>
      <c r="D38" s="7" t="s">
        <v>32</v>
      </c>
      <c r="E38" s="5">
        <v>16.0</v>
      </c>
      <c r="F38" s="5">
        <v>13.0</v>
      </c>
      <c r="G38" s="5">
        <v>226.0</v>
      </c>
      <c r="H38" t="str">
        <f t="shared" si="2"/>
        <v>30.04396371</v>
      </c>
      <c r="L38" s="5">
        <v>13.0</v>
      </c>
      <c r="M38" s="5">
        <v>144.0</v>
      </c>
      <c r="N38" s="5">
        <v>130.106</v>
      </c>
      <c r="O38" s="5">
        <v>90.411</v>
      </c>
      <c r="P38" s="5">
        <v>187.743</v>
      </c>
      <c r="Q38" s="5">
        <v>98.471</v>
      </c>
      <c r="R38" s="5">
        <v>142.555</v>
      </c>
    </row>
    <row r="39">
      <c r="D39" s="8"/>
      <c r="L39" s="5">
        <v>14.0</v>
      </c>
      <c r="M39" s="5">
        <v>148.0</v>
      </c>
      <c r="N39" s="5">
        <v>109.035</v>
      </c>
      <c r="O39" s="5">
        <v>53.705</v>
      </c>
      <c r="P39" s="5">
        <v>179.276</v>
      </c>
      <c r="Q39" s="5">
        <v>30.763</v>
      </c>
      <c r="R39" s="5">
        <v>146.632</v>
      </c>
    </row>
    <row r="40">
      <c r="D40" s="8"/>
      <c r="L40" s="5">
        <v>15.0</v>
      </c>
      <c r="M40" s="5">
        <v>134.0</v>
      </c>
      <c r="N40" s="5">
        <v>96.283</v>
      </c>
      <c r="O40" s="5">
        <v>54.018</v>
      </c>
      <c r="P40" s="5">
        <v>148.946</v>
      </c>
      <c r="Q40" s="5">
        <v>-75.651</v>
      </c>
      <c r="R40" s="5">
        <v>133.154</v>
      </c>
    </row>
    <row r="41">
      <c r="D41" s="8"/>
      <c r="L41" s="5">
        <v>16.0</v>
      </c>
      <c r="M41" s="5">
        <v>237.0</v>
      </c>
      <c r="N41" s="5">
        <v>123.899</v>
      </c>
      <c r="O41" s="5">
        <v>35.589</v>
      </c>
      <c r="P41" s="5">
        <v>202.159</v>
      </c>
      <c r="Q41" s="5">
        <v>98.027</v>
      </c>
      <c r="R41" s="5">
        <v>236.315</v>
      </c>
    </row>
    <row r="42">
      <c r="D42" s="8"/>
      <c r="L42" s="5">
        <v>17.0</v>
      </c>
      <c r="M42" s="5">
        <v>166.0</v>
      </c>
      <c r="N42" s="5">
        <v>132.798</v>
      </c>
      <c r="O42" s="5">
        <v>85.127</v>
      </c>
      <c r="P42" s="5">
        <v>196.0</v>
      </c>
      <c r="Q42" s="5">
        <v>175.84</v>
      </c>
      <c r="R42" s="5">
        <v>165.436</v>
      </c>
    </row>
    <row r="43">
      <c r="D43" s="8"/>
      <c r="L43" s="5">
        <v>18.0</v>
      </c>
      <c r="M43" s="5">
        <v>226.0</v>
      </c>
      <c r="N43" s="5">
        <v>167.984</v>
      </c>
      <c r="O43" s="5">
        <v>73.536</v>
      </c>
      <c r="P43" s="5">
        <v>212.519</v>
      </c>
      <c r="Q43" s="5">
        <v>45.0</v>
      </c>
      <c r="R43" s="5">
        <v>224.86</v>
      </c>
    </row>
    <row r="44">
      <c r="D44" s="8"/>
    </row>
    <row r="45">
      <c r="A45" s="9"/>
      <c r="B45" s="9"/>
      <c r="C45" s="9"/>
      <c r="D45" s="10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>
      <c r="D46" s="8"/>
    </row>
    <row r="47">
      <c r="A47" s="5" t="s">
        <v>21</v>
      </c>
      <c r="D47" s="8"/>
    </row>
    <row r="48">
      <c r="B48" s="2" t="s">
        <v>2</v>
      </c>
      <c r="C48" s="2" t="s">
        <v>3</v>
      </c>
      <c r="D48" s="3" t="s">
        <v>4</v>
      </c>
      <c r="E48" s="1" t="s">
        <v>5</v>
      </c>
      <c r="F48" s="2" t="s">
        <v>6</v>
      </c>
      <c r="G48" s="5" t="s">
        <v>30</v>
      </c>
      <c r="H48" s="5" t="s">
        <v>23</v>
      </c>
      <c r="J48" s="5" t="s">
        <v>24</v>
      </c>
      <c r="L48" s="5" t="s">
        <v>25</v>
      </c>
    </row>
    <row r="49">
      <c r="B49" s="5" t="s">
        <v>15</v>
      </c>
      <c r="C49" s="5" t="s">
        <v>16</v>
      </c>
      <c r="D49" s="7" t="s">
        <v>32</v>
      </c>
      <c r="E49" s="5">
        <v>13.0</v>
      </c>
      <c r="F49" s="5">
        <v>1.0</v>
      </c>
      <c r="G49" t="str">
        <f t="shared" ref="G49:G61" si="3">H26-H3</f>
        <v>11.69458149</v>
      </c>
      <c r="H49" t="str">
        <f t="shared" ref="H49:H61" si="4">G49/$J$49</f>
        <v>0.02732378854</v>
      </c>
      <c r="J49" s="5">
        <v>428.0</v>
      </c>
      <c r="L49" t="str">
        <f>average(G49:G61)</f>
        <v>15.23247055</v>
      </c>
    </row>
    <row r="50">
      <c r="B50" s="5" t="s">
        <v>15</v>
      </c>
      <c r="C50" s="5" t="s">
        <v>16</v>
      </c>
      <c r="D50" s="7" t="s">
        <v>32</v>
      </c>
      <c r="E50" s="5">
        <v>13.0</v>
      </c>
      <c r="F50" s="5">
        <v>2.0</v>
      </c>
      <c r="G50" t="str">
        <f t="shared" si="3"/>
        <v>9.912423125</v>
      </c>
      <c r="H50" t="str">
        <f t="shared" si="4"/>
        <v>0.02315986712</v>
      </c>
      <c r="J50" s="5" t="s">
        <v>26</v>
      </c>
    </row>
    <row r="51">
      <c r="B51" s="5" t="s">
        <v>15</v>
      </c>
      <c r="C51" s="5" t="s">
        <v>16</v>
      </c>
      <c r="D51" s="7" t="s">
        <v>32</v>
      </c>
      <c r="E51" s="5">
        <v>13.0</v>
      </c>
      <c r="F51" s="5">
        <v>3.0</v>
      </c>
      <c r="G51" t="str">
        <f t="shared" si="3"/>
        <v>17.74447705</v>
      </c>
      <c r="H51" t="str">
        <f t="shared" si="4"/>
        <v>0.04145905853</v>
      </c>
      <c r="J51" t="str">
        <f>average(H49:H61)</f>
        <v>0.03558988447</v>
      </c>
    </row>
    <row r="52">
      <c r="B52" s="5" t="s">
        <v>15</v>
      </c>
      <c r="C52" s="5" t="s">
        <v>16</v>
      </c>
      <c r="D52" s="7" t="s">
        <v>32</v>
      </c>
      <c r="E52" s="5">
        <v>14.0</v>
      </c>
      <c r="F52" s="5">
        <v>4.0</v>
      </c>
      <c r="G52" t="str">
        <f t="shared" si="3"/>
        <v>7.997326863</v>
      </c>
      <c r="H52" t="str">
        <f t="shared" si="4"/>
        <v>0.01868534314</v>
      </c>
    </row>
    <row r="53">
      <c r="B53" s="5" t="s">
        <v>15</v>
      </c>
      <c r="C53" s="5" t="s">
        <v>16</v>
      </c>
      <c r="D53" s="7" t="s">
        <v>32</v>
      </c>
      <c r="E53" s="5">
        <v>14.0</v>
      </c>
      <c r="F53" s="5">
        <v>5.0</v>
      </c>
      <c r="G53" t="str">
        <f t="shared" si="3"/>
        <v>11.32077418</v>
      </c>
      <c r="H53" t="str">
        <f t="shared" si="4"/>
        <v>0.02645040695</v>
      </c>
    </row>
    <row r="54">
      <c r="B54" s="5" t="s">
        <v>15</v>
      </c>
      <c r="C54" s="5" t="s">
        <v>16</v>
      </c>
      <c r="D54" s="7" t="s">
        <v>32</v>
      </c>
      <c r="E54" s="5">
        <v>14.0</v>
      </c>
      <c r="F54" s="5">
        <v>6.0</v>
      </c>
      <c r="G54" t="str">
        <f t="shared" si="3"/>
        <v>25.95278119</v>
      </c>
      <c r="H54" t="str">
        <f t="shared" si="4"/>
        <v>0.06063733924</v>
      </c>
      <c r="J54" s="5" t="s">
        <v>27</v>
      </c>
    </row>
    <row r="55">
      <c r="B55" s="5" t="s">
        <v>15</v>
      </c>
      <c r="C55" s="5" t="s">
        <v>16</v>
      </c>
      <c r="D55" s="7" t="s">
        <v>32</v>
      </c>
      <c r="E55" s="5">
        <v>14.0</v>
      </c>
      <c r="F55" s="5">
        <v>7.0</v>
      </c>
      <c r="G55" t="str">
        <f t="shared" si="3"/>
        <v>24.57827534</v>
      </c>
      <c r="H55" t="str">
        <f t="shared" si="4"/>
        <v>0.05742587696</v>
      </c>
      <c r="J55" s="5">
        <v>24.0</v>
      </c>
    </row>
    <row r="56">
      <c r="B56" s="5" t="s">
        <v>15</v>
      </c>
      <c r="C56" s="5" t="s">
        <v>16</v>
      </c>
      <c r="D56" s="7" t="s">
        <v>32</v>
      </c>
      <c r="E56" s="5">
        <v>15.0</v>
      </c>
      <c r="F56" s="5">
        <v>8.0</v>
      </c>
      <c r="G56" t="str">
        <f t="shared" si="3"/>
        <v>10.23226468</v>
      </c>
      <c r="H56" t="str">
        <f t="shared" si="4"/>
        <v>0.02390716046</v>
      </c>
      <c r="J56" s="5" t="s">
        <v>28</v>
      </c>
    </row>
    <row r="57">
      <c r="B57" s="5" t="s">
        <v>15</v>
      </c>
      <c r="C57" s="5" t="s">
        <v>16</v>
      </c>
      <c r="D57" s="7" t="s">
        <v>32</v>
      </c>
      <c r="E57" s="5">
        <v>15.0</v>
      </c>
      <c r="F57" s="5">
        <v>9.0</v>
      </c>
      <c r="G57" t="str">
        <f t="shared" si="3"/>
        <v>10.50942219</v>
      </c>
      <c r="H57" t="str">
        <f t="shared" si="4"/>
        <v>0.02455472475</v>
      </c>
      <c r="J57" s="5">
        <v>13.0</v>
      </c>
    </row>
    <row r="58">
      <c r="B58" s="5" t="s">
        <v>15</v>
      </c>
      <c r="C58" s="5" t="s">
        <v>16</v>
      </c>
      <c r="D58" s="7" t="s">
        <v>32</v>
      </c>
      <c r="E58" s="5">
        <v>15.0</v>
      </c>
      <c r="F58" s="5">
        <v>10.0</v>
      </c>
      <c r="G58" t="str">
        <f t="shared" si="3"/>
        <v>10.93963817</v>
      </c>
      <c r="H58" t="str">
        <f t="shared" si="4"/>
        <v>0.02555990228</v>
      </c>
      <c r="J58" s="5" t="s">
        <v>21</v>
      </c>
    </row>
    <row r="59">
      <c r="B59" s="5" t="s">
        <v>15</v>
      </c>
      <c r="C59" s="5" t="s">
        <v>16</v>
      </c>
      <c r="D59" s="7" t="s">
        <v>32</v>
      </c>
      <c r="E59" s="5">
        <v>15.0</v>
      </c>
      <c r="F59" s="5">
        <v>11.0</v>
      </c>
      <c r="G59" t="str">
        <f t="shared" si="3"/>
        <v>22.34089463</v>
      </c>
      <c r="H59" t="str">
        <f t="shared" si="4"/>
        <v>0.05219835194</v>
      </c>
      <c r="J59" s="5">
        <v>11.0</v>
      </c>
    </row>
    <row r="60">
      <c r="B60" s="5" t="s">
        <v>15</v>
      </c>
      <c r="C60" s="5" t="s">
        <v>16</v>
      </c>
      <c r="D60" s="7" t="s">
        <v>32</v>
      </c>
      <c r="E60" s="5">
        <v>16.0</v>
      </c>
      <c r="F60" s="5">
        <v>12.0</v>
      </c>
      <c r="G60" t="str">
        <f t="shared" si="3"/>
        <v>13.15689831</v>
      </c>
      <c r="H60" t="str">
        <f t="shared" si="4"/>
        <v>0.03074041662</v>
      </c>
    </row>
    <row r="61">
      <c r="B61" s="5" t="s">
        <v>15</v>
      </c>
      <c r="C61" s="5" t="s">
        <v>16</v>
      </c>
      <c r="D61" s="7" t="s">
        <v>32</v>
      </c>
      <c r="E61" s="5">
        <v>16.0</v>
      </c>
      <c r="F61" s="5">
        <v>13.0</v>
      </c>
      <c r="G61" t="str">
        <f t="shared" si="3"/>
        <v>21.64235997</v>
      </c>
      <c r="H61" t="str">
        <f t="shared" si="4"/>
        <v>0.05056626161</v>
      </c>
    </row>
    <row r="62">
      <c r="D62" s="8"/>
    </row>
    <row r="63">
      <c r="D63" s="8"/>
    </row>
    <row r="64">
      <c r="D64" s="8"/>
    </row>
    <row r="65">
      <c r="D65" s="8"/>
    </row>
    <row r="66">
      <c r="D66" s="8"/>
    </row>
    <row r="67">
      <c r="D67" s="8"/>
    </row>
    <row r="68">
      <c r="D68" s="8"/>
    </row>
    <row r="69">
      <c r="D69" s="8"/>
    </row>
    <row r="70">
      <c r="D70" s="8"/>
    </row>
    <row r="71">
      <c r="D71" s="8"/>
    </row>
    <row r="72">
      <c r="D72" s="8"/>
    </row>
    <row r="73">
      <c r="D73" s="8"/>
    </row>
    <row r="74">
      <c r="D74" s="8"/>
    </row>
    <row r="75">
      <c r="D75" s="8"/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  <row r="1000">
      <c r="D1000" s="8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5" t="s">
        <v>13</v>
      </c>
      <c r="R2" s="5" t="s">
        <v>14</v>
      </c>
    </row>
    <row r="3">
      <c r="A3" s="6">
        <v>41879.0</v>
      </c>
      <c r="B3" s="5" t="s">
        <v>15</v>
      </c>
      <c r="C3" s="5" t="s">
        <v>33</v>
      </c>
      <c r="D3" s="7" t="s">
        <v>17</v>
      </c>
      <c r="E3" s="5">
        <v>1.0</v>
      </c>
      <c r="F3" s="5">
        <v>1.0</v>
      </c>
      <c r="G3" s="5">
        <v>40.0</v>
      </c>
      <c r="H3" t="str">
        <f t="shared" ref="H3:H12" si="1">G3/$J$6</f>
        <v>9.89931796</v>
      </c>
      <c r="I3" s="5">
        <v>609.0</v>
      </c>
      <c r="J3" s="5" t="s">
        <v>18</v>
      </c>
      <c r="L3" s="5">
        <v>1.0</v>
      </c>
      <c r="M3" s="5">
        <v>609.0</v>
      </c>
      <c r="N3" s="5">
        <v>73.512</v>
      </c>
      <c r="O3" s="5">
        <v>2.434</v>
      </c>
      <c r="P3" s="5">
        <v>221.91</v>
      </c>
      <c r="Q3" s="5">
        <v>-90.377</v>
      </c>
      <c r="R3" s="5">
        <v>608.013</v>
      </c>
    </row>
    <row r="4">
      <c r="A4" s="6">
        <v>41879.0</v>
      </c>
      <c r="B4" s="5" t="s">
        <v>15</v>
      </c>
      <c r="C4" s="5" t="s">
        <v>33</v>
      </c>
      <c r="D4" s="7" t="s">
        <v>17</v>
      </c>
      <c r="E4" s="5">
        <v>1.0</v>
      </c>
      <c r="F4" s="5">
        <v>2.0</v>
      </c>
      <c r="G4" s="5">
        <v>70.0</v>
      </c>
      <c r="H4" t="str">
        <f t="shared" si="1"/>
        <v>17.32380643</v>
      </c>
      <c r="I4" s="5">
        <v>621.0</v>
      </c>
      <c r="J4" t="str">
        <f>average(I3:I7)</f>
        <v>615.8</v>
      </c>
      <c r="L4" s="5">
        <v>2.0</v>
      </c>
      <c r="M4" s="5">
        <v>621.0</v>
      </c>
      <c r="N4" s="5">
        <v>162.632</v>
      </c>
      <c r="O4" s="5">
        <v>3.0</v>
      </c>
      <c r="P4" s="5">
        <v>223.383</v>
      </c>
      <c r="Q4" s="5">
        <v>-90.277</v>
      </c>
      <c r="R4" s="5">
        <v>620.006</v>
      </c>
    </row>
    <row r="5">
      <c r="A5" s="6">
        <v>41879.0</v>
      </c>
      <c r="B5" s="5" t="s">
        <v>15</v>
      </c>
      <c r="C5" s="5" t="s">
        <v>33</v>
      </c>
      <c r="D5" s="7" t="s">
        <v>17</v>
      </c>
      <c r="E5" s="5">
        <v>2.0</v>
      </c>
      <c r="F5" s="5">
        <v>3.0</v>
      </c>
      <c r="G5" s="5">
        <v>48.0</v>
      </c>
      <c r="H5" t="str">
        <f t="shared" si="1"/>
        <v>11.87918155</v>
      </c>
      <c r="I5" s="5">
        <v>620.0</v>
      </c>
      <c r="J5" s="5" t="s">
        <v>19</v>
      </c>
      <c r="L5" s="5">
        <v>3.0</v>
      </c>
      <c r="M5" s="5">
        <v>620.0</v>
      </c>
      <c r="N5" s="5">
        <v>162.979</v>
      </c>
      <c r="O5" s="5">
        <v>3.0</v>
      </c>
      <c r="P5" s="5">
        <v>222.632</v>
      </c>
      <c r="Q5" s="5">
        <v>-90.278</v>
      </c>
      <c r="R5" s="5">
        <v>618.672</v>
      </c>
    </row>
    <row r="6">
      <c r="A6" s="6">
        <v>41879.0</v>
      </c>
      <c r="B6" s="5" t="s">
        <v>15</v>
      </c>
      <c r="C6" s="5" t="s">
        <v>33</v>
      </c>
      <c r="D6" s="7" t="s">
        <v>17</v>
      </c>
      <c r="E6" s="5">
        <v>2.0</v>
      </c>
      <c r="F6" s="5">
        <v>4.0</v>
      </c>
      <c r="G6" s="5">
        <v>58.0</v>
      </c>
      <c r="H6" t="str">
        <f t="shared" si="1"/>
        <v>14.35401104</v>
      </c>
      <c r="I6" s="5">
        <v>612.0</v>
      </c>
      <c r="J6" t="str">
        <f>J4/152.4</f>
        <v>4.040682415</v>
      </c>
      <c r="L6" s="5">
        <v>4.0</v>
      </c>
      <c r="M6" s="5">
        <v>612.0</v>
      </c>
      <c r="N6" s="5">
        <v>165.162</v>
      </c>
      <c r="O6" s="5">
        <v>3.0</v>
      </c>
      <c r="P6" s="5">
        <v>223.302</v>
      </c>
      <c r="Q6" s="5">
        <v>-90.282</v>
      </c>
      <c r="R6" s="5">
        <v>610.672</v>
      </c>
    </row>
    <row r="7">
      <c r="A7" s="6">
        <v>41879.0</v>
      </c>
      <c r="B7" s="5" t="s">
        <v>15</v>
      </c>
      <c r="C7" s="5" t="s">
        <v>33</v>
      </c>
      <c r="D7" s="7" t="s">
        <v>17</v>
      </c>
      <c r="E7" s="5">
        <v>2.0</v>
      </c>
      <c r="F7" s="5">
        <v>5.0</v>
      </c>
      <c r="G7" s="5">
        <v>40.0</v>
      </c>
      <c r="H7" t="str">
        <f t="shared" si="1"/>
        <v>9.89931796</v>
      </c>
      <c r="I7" s="5">
        <v>617.0</v>
      </c>
      <c r="L7" s="5">
        <v>5.0</v>
      </c>
      <c r="M7" s="5">
        <v>617.0</v>
      </c>
      <c r="N7" s="5">
        <v>161.05</v>
      </c>
      <c r="O7" s="5">
        <v>2.392</v>
      </c>
      <c r="P7" s="5">
        <v>224.595</v>
      </c>
      <c r="Q7" s="5">
        <v>-90.372</v>
      </c>
      <c r="R7" s="5">
        <v>616.013</v>
      </c>
    </row>
    <row r="8">
      <c r="A8" s="6">
        <v>41879.0</v>
      </c>
      <c r="B8" s="5" t="s">
        <v>15</v>
      </c>
      <c r="C8" s="5" t="s">
        <v>33</v>
      </c>
      <c r="D8" s="7" t="s">
        <v>17</v>
      </c>
      <c r="E8" s="5">
        <v>3.0</v>
      </c>
      <c r="F8" s="5">
        <v>6.0</v>
      </c>
      <c r="G8" s="5">
        <v>72.0</v>
      </c>
      <c r="H8" t="str">
        <f t="shared" si="1"/>
        <v>17.81877233</v>
      </c>
      <c r="L8" s="5">
        <v>6.0</v>
      </c>
      <c r="M8" s="5">
        <v>40.0</v>
      </c>
      <c r="N8" s="5">
        <v>148.569</v>
      </c>
      <c r="O8" s="5">
        <v>65.667</v>
      </c>
      <c r="P8" s="5">
        <v>204.687</v>
      </c>
      <c r="Q8" s="5">
        <v>130.764</v>
      </c>
      <c r="R8" s="5">
        <v>38.759</v>
      </c>
    </row>
    <row r="9">
      <c r="A9" s="6">
        <v>41879.0</v>
      </c>
      <c r="B9" s="5" t="s">
        <v>15</v>
      </c>
      <c r="C9" s="5" t="s">
        <v>33</v>
      </c>
      <c r="D9" s="7" t="s">
        <v>17</v>
      </c>
      <c r="E9" s="5">
        <v>3.0</v>
      </c>
      <c r="F9" s="5">
        <v>7.0</v>
      </c>
      <c r="G9" s="5">
        <v>49.0</v>
      </c>
      <c r="H9" t="str">
        <f t="shared" si="1"/>
        <v>12.1266645</v>
      </c>
      <c r="L9" s="5">
        <v>7.0</v>
      </c>
      <c r="M9" s="5">
        <v>70.0</v>
      </c>
      <c r="N9" s="5">
        <v>117.935</v>
      </c>
      <c r="O9" s="5">
        <v>36.42</v>
      </c>
      <c r="P9" s="5">
        <v>247.641</v>
      </c>
      <c r="Q9" s="5">
        <v>135.591</v>
      </c>
      <c r="R9" s="5">
        <v>68.832</v>
      </c>
    </row>
    <row r="10">
      <c r="A10" s="6">
        <v>41879.0</v>
      </c>
      <c r="B10" s="5" t="s">
        <v>15</v>
      </c>
      <c r="C10" s="5" t="s">
        <v>33</v>
      </c>
      <c r="D10" s="7" t="s">
        <v>17</v>
      </c>
      <c r="E10" s="5">
        <v>4.0</v>
      </c>
      <c r="F10" s="5">
        <v>8.0</v>
      </c>
      <c r="G10" s="5">
        <v>43.0</v>
      </c>
      <c r="H10" t="str">
        <f t="shared" si="1"/>
        <v>10.64176681</v>
      </c>
      <c r="L10" s="5">
        <v>8.0</v>
      </c>
      <c r="M10" s="5">
        <v>48.0</v>
      </c>
      <c r="N10" s="5">
        <v>70.716</v>
      </c>
      <c r="O10" s="5">
        <v>35.002</v>
      </c>
      <c r="P10" s="5">
        <v>233.667</v>
      </c>
      <c r="Q10" s="5">
        <v>-24.944</v>
      </c>
      <c r="R10" s="5">
        <v>47.122</v>
      </c>
    </row>
    <row r="11">
      <c r="A11" s="6">
        <v>41879.0</v>
      </c>
      <c r="B11" s="5" t="s">
        <v>15</v>
      </c>
      <c r="C11" s="5" t="s">
        <v>33</v>
      </c>
      <c r="D11" s="7" t="s">
        <v>17</v>
      </c>
      <c r="E11" s="5">
        <v>4.0</v>
      </c>
      <c r="F11" s="5">
        <v>9.0</v>
      </c>
      <c r="G11" s="5">
        <v>38.0</v>
      </c>
      <c r="H11" t="str">
        <f t="shared" si="1"/>
        <v>9.404352062</v>
      </c>
      <c r="L11" s="5">
        <v>9.0</v>
      </c>
      <c r="M11" s="5">
        <v>58.0</v>
      </c>
      <c r="N11" s="5">
        <v>101.827</v>
      </c>
      <c r="O11" s="5">
        <v>51.593</v>
      </c>
      <c r="P11" s="5">
        <v>238.047</v>
      </c>
      <c r="Q11" s="5">
        <v>0.0</v>
      </c>
      <c r="R11" s="5">
        <v>57.333</v>
      </c>
    </row>
    <row r="12">
      <c r="A12" s="6">
        <v>41879.0</v>
      </c>
      <c r="B12" s="5" t="s">
        <v>15</v>
      </c>
      <c r="C12" s="5" t="s">
        <v>33</v>
      </c>
      <c r="D12" s="7" t="s">
        <v>17</v>
      </c>
      <c r="E12" s="5">
        <v>4.0</v>
      </c>
      <c r="F12" s="5">
        <v>10.0</v>
      </c>
      <c r="G12" s="5">
        <v>36.0</v>
      </c>
      <c r="H12" t="str">
        <f t="shared" si="1"/>
        <v>8.909386164</v>
      </c>
      <c r="L12" s="5">
        <v>10.0</v>
      </c>
      <c r="M12" s="5">
        <v>40.0</v>
      </c>
      <c r="N12" s="5">
        <v>86.607</v>
      </c>
      <c r="O12" s="5">
        <v>47.28</v>
      </c>
      <c r="P12" s="5">
        <v>137.111</v>
      </c>
      <c r="Q12" s="5">
        <v>153.435</v>
      </c>
      <c r="R12" s="5">
        <v>38.759</v>
      </c>
    </row>
    <row r="13">
      <c r="A13" s="6"/>
      <c r="B13" s="5"/>
      <c r="C13" s="5"/>
      <c r="D13" s="7"/>
      <c r="E13" s="5"/>
      <c r="F13" s="5"/>
      <c r="L13" s="5">
        <v>11.0</v>
      </c>
      <c r="M13" s="5">
        <v>72.0</v>
      </c>
      <c r="N13" s="5">
        <v>77.973</v>
      </c>
      <c r="O13" s="5">
        <v>36.661</v>
      </c>
      <c r="P13" s="5">
        <v>193.556</v>
      </c>
      <c r="Q13" s="5">
        <v>88.386</v>
      </c>
      <c r="R13" s="5">
        <v>70.679</v>
      </c>
    </row>
    <row r="14">
      <c r="A14" s="6"/>
      <c r="B14" s="5"/>
      <c r="C14" s="5"/>
      <c r="D14" s="7"/>
      <c r="E14" s="5"/>
      <c r="F14" s="5"/>
      <c r="L14" s="5">
        <v>12.0</v>
      </c>
      <c r="M14" s="5">
        <v>49.0</v>
      </c>
      <c r="N14" s="5">
        <v>112.898</v>
      </c>
      <c r="O14" s="5">
        <v>64.951</v>
      </c>
      <c r="P14" s="5">
        <v>167.074</v>
      </c>
      <c r="Q14" s="5">
        <v>-119.745</v>
      </c>
      <c r="R14" s="5">
        <v>47.796</v>
      </c>
    </row>
    <row r="15">
      <c r="A15" s="6"/>
      <c r="B15" s="5"/>
      <c r="C15" s="5"/>
      <c r="D15" s="7"/>
      <c r="E15" s="5"/>
      <c r="F15" s="5"/>
      <c r="L15" s="5">
        <v>13.0</v>
      </c>
      <c r="M15" s="5">
        <v>43.0</v>
      </c>
      <c r="N15" s="5">
        <v>87.311</v>
      </c>
      <c r="O15" s="5">
        <v>32.749</v>
      </c>
      <c r="P15" s="5">
        <v>198.407</v>
      </c>
      <c r="Q15" s="5">
        <v>-26.565</v>
      </c>
      <c r="R15" s="5">
        <v>41.74</v>
      </c>
    </row>
    <row r="16">
      <c r="L16" s="5">
        <v>14.0</v>
      </c>
      <c r="M16" s="5">
        <v>38.0</v>
      </c>
      <c r="N16" s="5">
        <v>105.469</v>
      </c>
      <c r="O16" s="5">
        <v>48.481</v>
      </c>
      <c r="P16" s="5">
        <v>207.333</v>
      </c>
      <c r="Q16" s="5">
        <v>-40.601</v>
      </c>
      <c r="R16" s="5">
        <v>36.878</v>
      </c>
    </row>
    <row r="17">
      <c r="L17" s="5">
        <v>15.0</v>
      </c>
      <c r="M17" s="5">
        <v>36.0</v>
      </c>
      <c r="N17" s="5">
        <v>100.584</v>
      </c>
      <c r="O17" s="5">
        <v>61.86</v>
      </c>
      <c r="P17" s="5">
        <v>217.37</v>
      </c>
      <c r="Q17" s="5">
        <v>-99.728</v>
      </c>
      <c r="R17" s="5">
        <v>35.302</v>
      </c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1">
      <c r="A21" s="1" t="s">
        <v>20</v>
      </c>
      <c r="B21" s="2"/>
      <c r="C21" s="2"/>
      <c r="D21" s="3"/>
      <c r="E21" s="2"/>
      <c r="F21" s="2"/>
    </row>
    <row r="22">
      <c r="A22" s="2" t="s">
        <v>1</v>
      </c>
      <c r="B22" s="2" t="s">
        <v>2</v>
      </c>
      <c r="C22" s="2" t="s">
        <v>3</v>
      </c>
      <c r="D22" s="3" t="s">
        <v>4</v>
      </c>
      <c r="E22" s="1" t="s">
        <v>5</v>
      </c>
      <c r="F22" s="2" t="s">
        <v>6</v>
      </c>
      <c r="G22" s="2" t="s">
        <v>7</v>
      </c>
      <c r="H22" s="4" t="s">
        <v>8</v>
      </c>
      <c r="I22" s="5" t="s">
        <v>9</v>
      </c>
      <c r="M22" s="5" t="s">
        <v>7</v>
      </c>
      <c r="N22" s="2" t="s">
        <v>10</v>
      </c>
      <c r="O22" s="2" t="s">
        <v>11</v>
      </c>
      <c r="P22" s="2" t="s">
        <v>12</v>
      </c>
      <c r="Q22" s="5" t="s">
        <v>13</v>
      </c>
      <c r="R22" s="5" t="s">
        <v>14</v>
      </c>
    </row>
    <row r="23">
      <c r="A23" s="6">
        <v>41936.0</v>
      </c>
      <c r="B23" s="5" t="s">
        <v>15</v>
      </c>
      <c r="C23" s="5" t="s">
        <v>33</v>
      </c>
      <c r="D23" s="7" t="s">
        <v>17</v>
      </c>
      <c r="E23" s="5">
        <v>1.0</v>
      </c>
      <c r="F23" s="5">
        <v>1.0</v>
      </c>
      <c r="G23" s="5">
        <v>287.0</v>
      </c>
      <c r="H23" t="str">
        <f t="shared" ref="H23:H32" si="2">G23/$J$26</f>
        <v>37.06677966</v>
      </c>
      <c r="I23" s="5">
        <v>1180.0</v>
      </c>
      <c r="J23" s="5" t="s">
        <v>18</v>
      </c>
      <c r="L23" s="5">
        <v>1.0</v>
      </c>
      <c r="M23" s="5">
        <v>1180.0</v>
      </c>
      <c r="N23" s="5">
        <v>148.209</v>
      </c>
      <c r="O23" s="5">
        <v>25.097</v>
      </c>
      <c r="P23" s="5">
        <v>219.3</v>
      </c>
      <c r="Q23" s="5">
        <v>-90.437</v>
      </c>
      <c r="R23" s="5">
        <v>1179.034</v>
      </c>
    </row>
    <row r="24">
      <c r="A24" s="6">
        <v>41936.0</v>
      </c>
      <c r="B24" s="5" t="s">
        <v>15</v>
      </c>
      <c r="C24" s="5" t="s">
        <v>33</v>
      </c>
      <c r="D24" s="7" t="s">
        <v>17</v>
      </c>
      <c r="E24" s="5">
        <v>1.0</v>
      </c>
      <c r="F24" s="5">
        <v>2.0</v>
      </c>
      <c r="G24" s="5">
        <v>192.0</v>
      </c>
      <c r="H24" t="str">
        <f t="shared" si="2"/>
        <v>24.79728814</v>
      </c>
      <c r="I24" s="5">
        <v>1177.0</v>
      </c>
      <c r="J24" t="str">
        <f>average(I23:I27)</f>
        <v>1180</v>
      </c>
      <c r="L24" s="5">
        <v>2.0</v>
      </c>
      <c r="M24" s="5">
        <v>1177.0</v>
      </c>
      <c r="N24" s="5">
        <v>154.069</v>
      </c>
      <c r="O24" s="5">
        <v>28.333</v>
      </c>
      <c r="P24" s="5">
        <v>213.456</v>
      </c>
      <c r="Q24" s="5">
        <v>-90.585</v>
      </c>
      <c r="R24" s="5">
        <v>1176.061</v>
      </c>
    </row>
    <row r="25">
      <c r="A25" s="6">
        <v>41936.0</v>
      </c>
      <c r="B25" s="5" t="s">
        <v>15</v>
      </c>
      <c r="C25" s="5" t="s">
        <v>33</v>
      </c>
      <c r="D25" s="7" t="s">
        <v>17</v>
      </c>
      <c r="E25" s="5">
        <v>2.0</v>
      </c>
      <c r="F25" s="5">
        <v>3.0</v>
      </c>
      <c r="G25" s="5">
        <v>263.0</v>
      </c>
      <c r="H25" t="str">
        <f t="shared" si="2"/>
        <v>33.96711864</v>
      </c>
      <c r="I25" s="5">
        <v>1180.0</v>
      </c>
      <c r="J25" s="5" t="s">
        <v>19</v>
      </c>
      <c r="L25" s="5">
        <v>3.0</v>
      </c>
      <c r="M25" s="5">
        <v>1180.0</v>
      </c>
      <c r="N25" s="5">
        <v>153.856</v>
      </c>
      <c r="O25" s="5">
        <v>24.74</v>
      </c>
      <c r="P25" s="5">
        <v>213.455</v>
      </c>
      <c r="Q25" s="5">
        <v>-90.583</v>
      </c>
      <c r="R25" s="5">
        <v>1179.061</v>
      </c>
    </row>
    <row r="26">
      <c r="A26" s="6">
        <v>41936.0</v>
      </c>
      <c r="B26" s="5" t="s">
        <v>15</v>
      </c>
      <c r="C26" s="5" t="s">
        <v>33</v>
      </c>
      <c r="D26" s="7" t="s">
        <v>17</v>
      </c>
      <c r="E26" s="5">
        <v>2.0</v>
      </c>
      <c r="F26" s="5">
        <v>4.0</v>
      </c>
      <c r="G26" s="5">
        <v>282.0</v>
      </c>
      <c r="H26" t="str">
        <f t="shared" si="2"/>
        <v>36.42101695</v>
      </c>
      <c r="I26" s="5">
        <v>1180.0</v>
      </c>
      <c r="J26" t="str">
        <f>J24/152.4</f>
        <v>7.742782152</v>
      </c>
      <c r="L26" s="5">
        <v>4.0</v>
      </c>
      <c r="M26" s="5">
        <v>1180.0</v>
      </c>
      <c r="N26" s="5">
        <v>99.301</v>
      </c>
      <c r="O26" s="5">
        <v>4.293</v>
      </c>
      <c r="P26" s="5">
        <v>202.847</v>
      </c>
      <c r="Q26" s="5">
        <v>-90.437</v>
      </c>
      <c r="R26" s="5">
        <v>1179.034</v>
      </c>
    </row>
    <row r="27">
      <c r="A27" s="6">
        <v>41936.0</v>
      </c>
      <c r="B27" s="5" t="s">
        <v>15</v>
      </c>
      <c r="C27" s="5" t="s">
        <v>33</v>
      </c>
      <c r="D27" s="7" t="s">
        <v>17</v>
      </c>
      <c r="E27" s="5">
        <v>2.0</v>
      </c>
      <c r="F27" s="5">
        <v>5.0</v>
      </c>
      <c r="G27" s="5">
        <v>231.0</v>
      </c>
      <c r="H27" t="str">
        <f t="shared" si="2"/>
        <v>29.83423729</v>
      </c>
      <c r="I27" s="5">
        <v>1183.0</v>
      </c>
      <c r="L27" s="5">
        <v>5.0</v>
      </c>
      <c r="M27" s="5">
        <v>1183.0</v>
      </c>
      <c r="N27" s="5">
        <v>99.306</v>
      </c>
      <c r="O27" s="5">
        <v>4.288</v>
      </c>
      <c r="P27" s="5">
        <v>202.797</v>
      </c>
      <c r="Q27" s="5">
        <v>-90.436</v>
      </c>
      <c r="R27" s="5">
        <v>1182.034</v>
      </c>
    </row>
    <row r="28">
      <c r="A28" s="6">
        <v>41936.0</v>
      </c>
      <c r="B28" s="5" t="s">
        <v>15</v>
      </c>
      <c r="C28" s="5" t="s">
        <v>33</v>
      </c>
      <c r="D28" s="7" t="s">
        <v>17</v>
      </c>
      <c r="E28" s="5">
        <v>3.0</v>
      </c>
      <c r="F28" s="5">
        <v>6.0</v>
      </c>
      <c r="G28" s="5">
        <v>301.0</v>
      </c>
      <c r="H28" t="str">
        <f t="shared" si="2"/>
        <v>38.87491525</v>
      </c>
      <c r="L28" s="5">
        <v>6.0</v>
      </c>
      <c r="M28" s="5">
        <v>287.0</v>
      </c>
      <c r="N28" s="5">
        <v>136.651</v>
      </c>
      <c r="O28" s="5">
        <v>49.19</v>
      </c>
      <c r="P28" s="5">
        <v>219.838</v>
      </c>
      <c r="Q28" s="5">
        <v>143.973</v>
      </c>
      <c r="R28" s="5">
        <v>285.631</v>
      </c>
    </row>
    <row r="29">
      <c r="A29" s="6">
        <v>41936.0</v>
      </c>
      <c r="B29" s="5" t="s">
        <v>15</v>
      </c>
      <c r="C29" s="5" t="s">
        <v>33</v>
      </c>
      <c r="D29" s="7" t="s">
        <v>17</v>
      </c>
      <c r="E29" s="5">
        <v>3.0</v>
      </c>
      <c r="F29" s="5">
        <v>7.0</v>
      </c>
      <c r="G29" s="5">
        <v>249.0</v>
      </c>
      <c r="H29" t="str">
        <f t="shared" si="2"/>
        <v>32.15898305</v>
      </c>
      <c r="L29" s="5">
        <v>7.0</v>
      </c>
      <c r="M29" s="5">
        <v>192.0</v>
      </c>
      <c r="N29" s="5">
        <v>130.062</v>
      </c>
      <c r="O29" s="5">
        <v>58.246</v>
      </c>
      <c r="P29" s="5">
        <v>198.154</v>
      </c>
      <c r="Q29" s="5">
        <v>138.814</v>
      </c>
      <c r="R29" s="5">
        <v>191.343</v>
      </c>
    </row>
    <row r="30">
      <c r="A30" s="6">
        <v>41936.0</v>
      </c>
      <c r="B30" s="5" t="s">
        <v>15</v>
      </c>
      <c r="C30" s="5" t="s">
        <v>33</v>
      </c>
      <c r="D30" s="7" t="s">
        <v>17</v>
      </c>
      <c r="E30" s="5">
        <v>4.0</v>
      </c>
      <c r="F30" s="5">
        <v>8.0</v>
      </c>
      <c r="G30" s="5">
        <v>151.0</v>
      </c>
      <c r="H30" t="str">
        <f t="shared" si="2"/>
        <v>19.5020339</v>
      </c>
      <c r="L30" s="5">
        <v>8.0</v>
      </c>
      <c r="M30" s="5">
        <v>263.0</v>
      </c>
      <c r="N30" s="5">
        <v>93.497</v>
      </c>
      <c r="O30" s="5">
        <v>20.76</v>
      </c>
      <c r="P30" s="5">
        <v>186.137</v>
      </c>
      <c r="Q30" s="5">
        <v>-80.106</v>
      </c>
      <c r="R30" s="5">
        <v>261.895</v>
      </c>
    </row>
    <row r="31">
      <c r="A31" s="6">
        <v>41936.0</v>
      </c>
      <c r="B31" s="5" t="s">
        <v>15</v>
      </c>
      <c r="C31" s="5" t="s">
        <v>33</v>
      </c>
      <c r="D31" s="7" t="s">
        <v>17</v>
      </c>
      <c r="E31" s="5">
        <v>4.0</v>
      </c>
      <c r="F31" s="5">
        <v>9.0</v>
      </c>
      <c r="G31" s="5">
        <v>258.0</v>
      </c>
      <c r="H31" t="str">
        <f t="shared" si="2"/>
        <v>33.32135593</v>
      </c>
      <c r="L31" s="5">
        <v>9.0</v>
      </c>
      <c r="M31" s="5">
        <v>282.0</v>
      </c>
      <c r="N31" s="5">
        <v>147.93</v>
      </c>
      <c r="O31" s="5">
        <v>66.245</v>
      </c>
      <c r="P31" s="5">
        <v>211.831</v>
      </c>
      <c r="Q31" s="5">
        <v>10.469</v>
      </c>
      <c r="R31" s="5">
        <v>280.672</v>
      </c>
    </row>
    <row r="32">
      <c r="A32" s="6">
        <v>41936.0</v>
      </c>
      <c r="B32" s="5" t="s">
        <v>15</v>
      </c>
      <c r="C32" s="5" t="s">
        <v>33</v>
      </c>
      <c r="D32" s="7" t="s">
        <v>17</v>
      </c>
      <c r="E32" s="5">
        <v>4.0</v>
      </c>
      <c r="F32" s="5">
        <v>10.0</v>
      </c>
      <c r="G32" s="5">
        <v>270.0</v>
      </c>
      <c r="H32" t="str">
        <f t="shared" si="2"/>
        <v>34.87118644</v>
      </c>
      <c r="L32" s="5">
        <v>10.0</v>
      </c>
      <c r="M32" s="5">
        <v>231.0</v>
      </c>
      <c r="N32" s="5">
        <v>135.372</v>
      </c>
      <c r="O32" s="5">
        <v>50.592</v>
      </c>
      <c r="P32" s="5">
        <v>187.079</v>
      </c>
      <c r="Q32" s="5">
        <v>23.886</v>
      </c>
      <c r="R32" s="5">
        <v>229.672</v>
      </c>
    </row>
    <row r="33">
      <c r="L33" s="5">
        <v>11.0</v>
      </c>
      <c r="M33" s="5">
        <v>301.0</v>
      </c>
      <c r="N33" s="5">
        <v>128.66</v>
      </c>
      <c r="O33" s="5">
        <v>59.787</v>
      </c>
      <c r="P33" s="5">
        <v>221.635</v>
      </c>
      <c r="Q33" s="5">
        <v>57.265</v>
      </c>
      <c r="R33" s="5">
        <v>299.58</v>
      </c>
    </row>
    <row r="34">
      <c r="L34" s="5">
        <v>12.0</v>
      </c>
      <c r="M34" s="5">
        <v>249.0</v>
      </c>
      <c r="N34" s="5">
        <v>125.8</v>
      </c>
      <c r="O34" s="5">
        <v>38.863</v>
      </c>
      <c r="P34" s="5">
        <v>180.901</v>
      </c>
      <c r="Q34" s="5">
        <v>-173.047</v>
      </c>
      <c r="R34" s="5">
        <v>247.823</v>
      </c>
    </row>
    <row r="35">
      <c r="L35" s="5">
        <v>13.0</v>
      </c>
      <c r="M35" s="5">
        <v>151.0</v>
      </c>
      <c r="N35" s="5">
        <v>97.355</v>
      </c>
      <c r="O35" s="5">
        <v>55.493</v>
      </c>
      <c r="P35" s="5">
        <v>176.987</v>
      </c>
      <c r="Q35" s="5">
        <v>-92.291</v>
      </c>
      <c r="R35" s="5">
        <v>150.12</v>
      </c>
    </row>
    <row r="36">
      <c r="L36" s="5">
        <v>14.0</v>
      </c>
      <c r="M36" s="5">
        <v>258.0</v>
      </c>
      <c r="N36" s="5">
        <v>163.351</v>
      </c>
      <c r="O36" s="5">
        <v>49.0</v>
      </c>
      <c r="P36" s="5">
        <v>220.641</v>
      </c>
      <c r="Q36" s="5">
        <v>-68.819</v>
      </c>
      <c r="R36" s="5">
        <v>257.389</v>
      </c>
    </row>
    <row r="37">
      <c r="L37" s="5">
        <v>15.0</v>
      </c>
      <c r="M37" s="5">
        <v>270.0</v>
      </c>
      <c r="N37" s="5">
        <v>144.146</v>
      </c>
      <c r="O37" s="5">
        <v>97.683</v>
      </c>
      <c r="P37" s="5">
        <v>207.719</v>
      </c>
      <c r="Q37" s="5">
        <v>-106.209</v>
      </c>
      <c r="R37" s="5">
        <v>268.68</v>
      </c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1">
      <c r="A41" s="5" t="s">
        <v>21</v>
      </c>
    </row>
    <row r="42">
      <c r="B42" s="2" t="s">
        <v>2</v>
      </c>
      <c r="C42" s="2" t="s">
        <v>3</v>
      </c>
      <c r="D42" s="3" t="s">
        <v>4</v>
      </c>
      <c r="E42" s="1" t="s">
        <v>5</v>
      </c>
      <c r="F42" s="2" t="s">
        <v>6</v>
      </c>
      <c r="G42" s="5" t="s">
        <v>30</v>
      </c>
      <c r="H42" s="5" t="s">
        <v>23</v>
      </c>
      <c r="J42" s="5" t="s">
        <v>24</v>
      </c>
      <c r="L42" s="5" t="s">
        <v>25</v>
      </c>
    </row>
    <row r="43">
      <c r="B43" s="5" t="s">
        <v>15</v>
      </c>
      <c r="C43" s="5" t="s">
        <v>33</v>
      </c>
      <c r="D43" s="7" t="s">
        <v>17</v>
      </c>
      <c r="E43" s="5">
        <v>1.0</v>
      </c>
      <c r="F43" s="5">
        <v>1.0</v>
      </c>
      <c r="G43" t="str">
        <f t="shared" ref="G43:G52" si="3">H23-H3</f>
        <v>27.1674617</v>
      </c>
      <c r="H43" t="str">
        <f t="shared" ref="H43:H52" si="4">G43/$J$43</f>
        <v>0.06347537781</v>
      </c>
      <c r="J43" s="5">
        <v>428.0</v>
      </c>
      <c r="L43" t="str">
        <f>average(G43:G52)</f>
        <v>19.85583384</v>
      </c>
    </row>
    <row r="44">
      <c r="B44" s="5" t="s">
        <v>15</v>
      </c>
      <c r="C44" s="5" t="s">
        <v>33</v>
      </c>
      <c r="D44" s="7" t="s">
        <v>17</v>
      </c>
      <c r="E44" s="5">
        <v>1.0</v>
      </c>
      <c r="F44" s="5">
        <v>2.0</v>
      </c>
      <c r="G44" t="str">
        <f t="shared" si="3"/>
        <v>7.473481705</v>
      </c>
      <c r="H44" t="str">
        <f t="shared" si="4"/>
        <v>0.01746140585</v>
      </c>
      <c r="J44" s="5" t="s">
        <v>26</v>
      </c>
    </row>
    <row r="45">
      <c r="B45" s="5" t="s">
        <v>15</v>
      </c>
      <c r="C45" s="5" t="s">
        <v>33</v>
      </c>
      <c r="D45" s="7" t="s">
        <v>17</v>
      </c>
      <c r="E45" s="5">
        <v>2.0</v>
      </c>
      <c r="F45" s="5">
        <v>3.0</v>
      </c>
      <c r="G45" t="str">
        <f t="shared" si="3"/>
        <v>22.08793709</v>
      </c>
      <c r="H45" t="str">
        <f t="shared" si="4"/>
        <v>0.05160732965</v>
      </c>
      <c r="J45" t="str">
        <f>average(H43:H52)</f>
        <v>0.04639213515</v>
      </c>
    </row>
    <row r="46">
      <c r="B46" s="5" t="s">
        <v>15</v>
      </c>
      <c r="C46" s="5" t="s">
        <v>33</v>
      </c>
      <c r="D46" s="7" t="s">
        <v>17</v>
      </c>
      <c r="E46" s="5">
        <v>2.0</v>
      </c>
      <c r="F46" s="5">
        <v>4.0</v>
      </c>
      <c r="G46" t="str">
        <f t="shared" si="3"/>
        <v>22.06700591</v>
      </c>
      <c r="H46" t="str">
        <f t="shared" si="4"/>
        <v>0.05155842502</v>
      </c>
    </row>
    <row r="47">
      <c r="B47" s="5" t="s">
        <v>15</v>
      </c>
      <c r="C47" s="5" t="s">
        <v>33</v>
      </c>
      <c r="D47" s="7" t="s">
        <v>17</v>
      </c>
      <c r="E47" s="5">
        <v>2.0</v>
      </c>
      <c r="F47" s="5">
        <v>5.0</v>
      </c>
      <c r="G47" t="str">
        <f t="shared" si="3"/>
        <v>19.93491933</v>
      </c>
      <c r="H47" t="str">
        <f t="shared" si="4"/>
        <v>0.04657691432</v>
      </c>
    </row>
    <row r="48">
      <c r="B48" s="5" t="s">
        <v>15</v>
      </c>
      <c r="C48" s="5" t="s">
        <v>33</v>
      </c>
      <c r="D48" s="7" t="s">
        <v>17</v>
      </c>
      <c r="E48" s="5">
        <v>3.0</v>
      </c>
      <c r="F48" s="5">
        <v>6.0</v>
      </c>
      <c r="G48" t="str">
        <f t="shared" si="3"/>
        <v>21.05614293</v>
      </c>
      <c r="H48" t="str">
        <f t="shared" si="4"/>
        <v>0.04919659562</v>
      </c>
      <c r="J48" s="5" t="s">
        <v>27</v>
      </c>
    </row>
    <row r="49">
      <c r="B49" s="5" t="s">
        <v>15</v>
      </c>
      <c r="C49" s="5" t="s">
        <v>33</v>
      </c>
      <c r="D49" s="7" t="s">
        <v>17</v>
      </c>
      <c r="E49" s="5">
        <v>3.0</v>
      </c>
      <c r="F49" s="5">
        <v>7.0</v>
      </c>
      <c r="G49" t="str">
        <f t="shared" si="3"/>
        <v>20.03231855</v>
      </c>
      <c r="H49" t="str">
        <f t="shared" si="4"/>
        <v>0.04680448259</v>
      </c>
      <c r="J49" s="5">
        <v>24.0</v>
      </c>
    </row>
    <row r="50">
      <c r="B50" s="5" t="s">
        <v>15</v>
      </c>
      <c r="C50" s="5" t="s">
        <v>33</v>
      </c>
      <c r="D50" s="7" t="s">
        <v>17</v>
      </c>
      <c r="E50" s="5">
        <v>4.0</v>
      </c>
      <c r="F50" s="5">
        <v>8.0</v>
      </c>
      <c r="G50" t="str">
        <f t="shared" si="3"/>
        <v>8.860267091</v>
      </c>
      <c r="H50" t="str">
        <f t="shared" si="4"/>
        <v>0.02070155862</v>
      </c>
      <c r="J50" s="5" t="s">
        <v>28</v>
      </c>
    </row>
    <row r="51">
      <c r="B51" s="5" t="s">
        <v>15</v>
      </c>
      <c r="C51" s="5" t="s">
        <v>33</v>
      </c>
      <c r="D51" s="7" t="s">
        <v>17</v>
      </c>
      <c r="E51" s="5">
        <v>4.0</v>
      </c>
      <c r="F51" s="5">
        <v>9.0</v>
      </c>
      <c r="G51" t="str">
        <f t="shared" si="3"/>
        <v>23.91700387</v>
      </c>
      <c r="H51" t="str">
        <f t="shared" si="4"/>
        <v>0.05588085016</v>
      </c>
      <c r="J51" s="5">
        <v>10.0</v>
      </c>
    </row>
    <row r="52">
      <c r="B52" s="5" t="s">
        <v>15</v>
      </c>
      <c r="C52" s="5" t="s">
        <v>33</v>
      </c>
      <c r="D52" s="7" t="s">
        <v>17</v>
      </c>
      <c r="E52" s="5">
        <v>4.0</v>
      </c>
      <c r="F52" s="5">
        <v>10.0</v>
      </c>
      <c r="G52" t="str">
        <f t="shared" si="3"/>
        <v>25.96180028</v>
      </c>
      <c r="H52" t="str">
        <f t="shared" si="4"/>
        <v>0.06065841186</v>
      </c>
      <c r="J52" s="5" t="s">
        <v>21</v>
      </c>
    </row>
    <row r="53">
      <c r="J53" s="5">
        <v>14.0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5" t="s">
        <v>13</v>
      </c>
      <c r="R2" s="5" t="s">
        <v>14</v>
      </c>
    </row>
    <row r="3">
      <c r="A3" s="6">
        <v>41879.0</v>
      </c>
      <c r="B3" s="5" t="s">
        <v>15</v>
      </c>
      <c r="C3" s="5" t="s">
        <v>33</v>
      </c>
      <c r="D3" s="7" t="s">
        <v>29</v>
      </c>
      <c r="E3" s="5">
        <v>5.0</v>
      </c>
      <c r="F3" s="5">
        <v>1.0</v>
      </c>
      <c r="G3" s="5">
        <v>61.0</v>
      </c>
      <c r="H3" t="str">
        <f t="shared" ref="H3:H11" si="1">G3/$J$6</f>
        <v>15.79408767</v>
      </c>
      <c r="I3" s="5">
        <v>590.0</v>
      </c>
      <c r="J3" s="5" t="s">
        <v>18</v>
      </c>
      <c r="L3" s="5">
        <v>1.0</v>
      </c>
      <c r="M3" s="5">
        <v>590.0</v>
      </c>
      <c r="N3" s="5">
        <v>154.661</v>
      </c>
      <c r="O3" s="5">
        <v>3.695</v>
      </c>
      <c r="P3" s="5">
        <v>214.956</v>
      </c>
      <c r="Q3" s="5">
        <v>-90.777</v>
      </c>
      <c r="R3" s="5">
        <v>589.388</v>
      </c>
    </row>
    <row r="4">
      <c r="A4" s="6">
        <v>41879.0</v>
      </c>
      <c r="B4" s="5" t="s">
        <v>15</v>
      </c>
      <c r="C4" s="5" t="s">
        <v>33</v>
      </c>
      <c r="D4" s="7" t="s">
        <v>29</v>
      </c>
      <c r="E4" s="5">
        <v>5.0</v>
      </c>
      <c r="F4" s="5">
        <v>2.0</v>
      </c>
      <c r="G4" s="5">
        <v>40.0</v>
      </c>
      <c r="H4" t="str">
        <f t="shared" si="1"/>
        <v>10.3567788</v>
      </c>
      <c r="I4" s="5">
        <v>586.0</v>
      </c>
      <c r="J4" t="str">
        <f>average(I3:I7)</f>
        <v>588.6</v>
      </c>
      <c r="L4" s="5">
        <v>2.0</v>
      </c>
      <c r="M4" s="5">
        <v>586.0</v>
      </c>
      <c r="N4" s="5">
        <v>49.066</v>
      </c>
      <c r="O4" s="5">
        <v>3.007</v>
      </c>
      <c r="P4" s="5">
        <v>185.998</v>
      </c>
      <c r="Q4" s="5">
        <v>-90.587</v>
      </c>
      <c r="R4" s="5">
        <v>585.358</v>
      </c>
    </row>
    <row r="5">
      <c r="A5" s="6">
        <v>41879.0</v>
      </c>
      <c r="B5" s="5" t="s">
        <v>15</v>
      </c>
      <c r="C5" s="5" t="s">
        <v>33</v>
      </c>
      <c r="D5" s="7" t="s">
        <v>29</v>
      </c>
      <c r="E5" s="5">
        <v>6.0</v>
      </c>
      <c r="F5" s="5">
        <v>3.0</v>
      </c>
      <c r="G5" s="5">
        <v>62.0</v>
      </c>
      <c r="H5" t="str">
        <f t="shared" si="1"/>
        <v>16.05300714</v>
      </c>
      <c r="I5" s="5">
        <v>589.0</v>
      </c>
      <c r="J5" s="5" t="s">
        <v>19</v>
      </c>
      <c r="L5" s="5">
        <v>3.0</v>
      </c>
      <c r="M5" s="5">
        <v>589.0</v>
      </c>
      <c r="N5" s="5">
        <v>15.024</v>
      </c>
      <c r="O5" s="5">
        <v>3.0</v>
      </c>
      <c r="P5" s="5">
        <v>71.173</v>
      </c>
      <c r="Q5" s="5">
        <v>-90.682</v>
      </c>
      <c r="R5" s="5">
        <v>588.038</v>
      </c>
    </row>
    <row r="6">
      <c r="A6" s="6">
        <v>41879.0</v>
      </c>
      <c r="B6" s="5" t="s">
        <v>15</v>
      </c>
      <c r="C6" s="5" t="s">
        <v>33</v>
      </c>
      <c r="D6" s="7" t="s">
        <v>29</v>
      </c>
      <c r="E6" s="5">
        <v>7.0</v>
      </c>
      <c r="F6" s="5">
        <v>4.0</v>
      </c>
      <c r="G6" s="5">
        <v>73.0</v>
      </c>
      <c r="H6" t="str">
        <f t="shared" si="1"/>
        <v>18.9011213</v>
      </c>
      <c r="I6" s="5">
        <v>589.0</v>
      </c>
      <c r="J6" t="str">
        <f>J4/152.4</f>
        <v>3.862204724</v>
      </c>
      <c r="L6" s="5">
        <v>4.0</v>
      </c>
      <c r="M6" s="5">
        <v>589.0</v>
      </c>
      <c r="N6" s="5">
        <v>137.285</v>
      </c>
      <c r="O6" s="5">
        <v>4.333</v>
      </c>
      <c r="P6" s="5">
        <v>218.717</v>
      </c>
      <c r="Q6" s="5">
        <v>-90.585</v>
      </c>
      <c r="R6" s="5">
        <v>588.038</v>
      </c>
    </row>
    <row r="7">
      <c r="A7" s="6">
        <v>41879.0</v>
      </c>
      <c r="B7" s="5" t="s">
        <v>15</v>
      </c>
      <c r="C7" s="5" t="s">
        <v>33</v>
      </c>
      <c r="D7" s="7" t="s">
        <v>29</v>
      </c>
      <c r="E7" s="5">
        <v>7.0</v>
      </c>
      <c r="F7" s="5">
        <v>5.0</v>
      </c>
      <c r="G7" s="5">
        <v>34.0</v>
      </c>
      <c r="H7" t="str">
        <f t="shared" si="1"/>
        <v>8.803261978</v>
      </c>
      <c r="I7" s="5">
        <v>589.0</v>
      </c>
      <c r="L7" s="5">
        <v>5.0</v>
      </c>
      <c r="M7" s="5">
        <v>589.0</v>
      </c>
      <c r="N7" s="5">
        <v>148.187</v>
      </c>
      <c r="O7" s="5">
        <v>3.698</v>
      </c>
      <c r="P7" s="5">
        <v>220.333</v>
      </c>
      <c r="Q7" s="5">
        <v>-90.974</v>
      </c>
      <c r="R7" s="5">
        <v>588.074</v>
      </c>
    </row>
    <row r="8">
      <c r="A8" s="6">
        <v>41879.0</v>
      </c>
      <c r="B8" s="5" t="s">
        <v>15</v>
      </c>
      <c r="C8" s="5" t="s">
        <v>33</v>
      </c>
      <c r="D8" s="7" t="s">
        <v>29</v>
      </c>
      <c r="E8" s="5">
        <v>7.0</v>
      </c>
      <c r="F8" s="5">
        <v>6.0</v>
      </c>
      <c r="G8" s="5">
        <v>35.0</v>
      </c>
      <c r="H8" t="str">
        <f t="shared" si="1"/>
        <v>9.062181448</v>
      </c>
      <c r="L8" s="5">
        <v>6.0</v>
      </c>
      <c r="M8" s="5">
        <v>61.0</v>
      </c>
      <c r="N8" s="5">
        <v>95.311</v>
      </c>
      <c r="O8" s="5">
        <v>36.271</v>
      </c>
      <c r="P8" s="5">
        <v>163.444</v>
      </c>
      <c r="Q8" s="5">
        <v>-29.148</v>
      </c>
      <c r="R8" s="5">
        <v>59.703</v>
      </c>
    </row>
    <row r="9">
      <c r="A9" s="6">
        <v>41879.0</v>
      </c>
      <c r="B9" s="5" t="s">
        <v>15</v>
      </c>
      <c r="C9" s="5" t="s">
        <v>33</v>
      </c>
      <c r="D9" s="7" t="s">
        <v>29</v>
      </c>
      <c r="E9" s="5">
        <v>8.0</v>
      </c>
      <c r="F9" s="5">
        <v>7.0</v>
      </c>
      <c r="G9" s="5">
        <v>52.0</v>
      </c>
      <c r="H9" t="str">
        <f t="shared" si="1"/>
        <v>13.46381244</v>
      </c>
      <c r="L9" s="5">
        <v>7.0</v>
      </c>
      <c r="M9" s="5">
        <v>40.0</v>
      </c>
      <c r="N9" s="5">
        <v>96.908</v>
      </c>
      <c r="O9" s="5">
        <v>41.967</v>
      </c>
      <c r="P9" s="5">
        <v>154.199</v>
      </c>
      <c r="Q9" s="5">
        <v>79.824</v>
      </c>
      <c r="R9" s="5">
        <v>39.237</v>
      </c>
    </row>
    <row r="10">
      <c r="A10" s="6">
        <v>41879.0</v>
      </c>
      <c r="B10" s="5" t="s">
        <v>15</v>
      </c>
      <c r="C10" s="5" t="s">
        <v>33</v>
      </c>
      <c r="D10" s="7" t="s">
        <v>29</v>
      </c>
      <c r="E10" s="5">
        <v>8.0</v>
      </c>
      <c r="F10" s="5">
        <v>8.0</v>
      </c>
      <c r="G10" s="5">
        <v>16.0</v>
      </c>
      <c r="H10" t="str">
        <f t="shared" si="1"/>
        <v>4.142711519</v>
      </c>
      <c r="L10" s="5">
        <v>8.0</v>
      </c>
      <c r="M10" s="5">
        <v>62.0</v>
      </c>
      <c r="N10" s="5">
        <v>100.536</v>
      </c>
      <c r="O10" s="5">
        <v>43.087</v>
      </c>
      <c r="P10" s="5">
        <v>182.481</v>
      </c>
      <c r="Q10" s="5">
        <v>-79.611</v>
      </c>
      <c r="R10" s="5">
        <v>60.941</v>
      </c>
    </row>
    <row r="11">
      <c r="A11" s="6">
        <v>41879.0</v>
      </c>
      <c r="B11" s="5" t="s">
        <v>15</v>
      </c>
      <c r="C11" s="5" t="s">
        <v>33</v>
      </c>
      <c r="D11" s="7" t="s">
        <v>29</v>
      </c>
      <c r="E11" s="5">
        <v>8.0</v>
      </c>
      <c r="F11" s="5">
        <v>9.0</v>
      </c>
      <c r="G11" s="5">
        <v>21.0</v>
      </c>
      <c r="H11" t="str">
        <f t="shared" si="1"/>
        <v>5.437308869</v>
      </c>
      <c r="L11" s="5">
        <v>9.0</v>
      </c>
      <c r="M11" s="5">
        <v>73.0</v>
      </c>
      <c r="N11" s="5">
        <v>90.687</v>
      </c>
      <c r="O11" s="5">
        <v>34.543</v>
      </c>
      <c r="P11" s="5">
        <v>191.93</v>
      </c>
      <c r="Q11" s="5">
        <v>-153.435</v>
      </c>
      <c r="R11" s="5">
        <v>71.554</v>
      </c>
    </row>
    <row r="12">
      <c r="A12" s="6"/>
      <c r="B12" s="5"/>
      <c r="C12" s="5"/>
      <c r="D12" s="7"/>
      <c r="E12" s="5"/>
      <c r="F12" s="5"/>
      <c r="L12" s="5">
        <v>10.0</v>
      </c>
      <c r="M12" s="5">
        <v>34.0</v>
      </c>
      <c r="N12" s="5">
        <v>109.865</v>
      </c>
      <c r="O12" s="5">
        <v>73.383</v>
      </c>
      <c r="P12" s="5">
        <v>151.074</v>
      </c>
      <c r="Q12" s="5">
        <v>-95.194</v>
      </c>
      <c r="R12" s="5">
        <v>33.44</v>
      </c>
    </row>
    <row r="13">
      <c r="A13" s="6"/>
      <c r="B13" s="5"/>
      <c r="C13" s="5"/>
      <c r="D13" s="7"/>
      <c r="E13" s="5"/>
      <c r="F13" s="5"/>
      <c r="L13" s="5">
        <v>11.0</v>
      </c>
      <c r="M13" s="5">
        <v>35.0</v>
      </c>
      <c r="N13" s="5">
        <v>98.262</v>
      </c>
      <c r="O13" s="5">
        <v>69.373</v>
      </c>
      <c r="P13" s="5">
        <v>142.222</v>
      </c>
      <c r="Q13" s="5">
        <v>131.496</v>
      </c>
      <c r="R13" s="5">
        <v>33.993</v>
      </c>
    </row>
    <row r="14">
      <c r="A14" s="6"/>
      <c r="B14" s="5"/>
      <c r="C14" s="5"/>
      <c r="D14" s="7"/>
      <c r="E14" s="5"/>
      <c r="F14" s="5"/>
      <c r="L14" s="5">
        <v>12.0</v>
      </c>
      <c r="M14" s="5">
        <v>52.0</v>
      </c>
      <c r="N14" s="5">
        <v>73.887</v>
      </c>
      <c r="O14" s="5">
        <v>38.444</v>
      </c>
      <c r="P14" s="5">
        <v>128.704</v>
      </c>
      <c r="Q14" s="5">
        <v>123.071</v>
      </c>
      <c r="R14" s="5">
        <v>51.034</v>
      </c>
    </row>
    <row r="15">
      <c r="A15" s="6"/>
      <c r="B15" s="5"/>
      <c r="C15" s="5"/>
      <c r="D15" s="7"/>
      <c r="E15" s="5"/>
      <c r="F15" s="5"/>
      <c r="L15" s="5">
        <v>13.0</v>
      </c>
      <c r="M15" s="5">
        <v>16.0</v>
      </c>
      <c r="N15" s="5">
        <v>105.498</v>
      </c>
      <c r="O15" s="5">
        <v>68.296</v>
      </c>
      <c r="P15" s="5">
        <v>189.111</v>
      </c>
      <c r="Q15" s="5">
        <v>-164.055</v>
      </c>
      <c r="R15" s="5">
        <v>15.202</v>
      </c>
    </row>
    <row r="16">
      <c r="L16" s="5">
        <v>14.0</v>
      </c>
      <c r="M16" s="5">
        <v>21.0</v>
      </c>
      <c r="N16" s="5">
        <v>116.753</v>
      </c>
      <c r="O16" s="5">
        <v>70.0</v>
      </c>
      <c r="P16" s="5">
        <v>182.058</v>
      </c>
      <c r="Q16" s="5">
        <v>-112.834</v>
      </c>
      <c r="R16" s="5">
        <v>20.309</v>
      </c>
    </row>
    <row r="17">
      <c r="L17" s="5"/>
      <c r="M17" s="5"/>
      <c r="N17" s="5"/>
      <c r="O17" s="5"/>
      <c r="P17" s="5"/>
      <c r="Q17" s="5"/>
      <c r="R17" s="5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20">
      <c r="A20" s="1" t="s">
        <v>20</v>
      </c>
      <c r="B20" s="2"/>
      <c r="C20" s="2"/>
      <c r="D20" s="3"/>
      <c r="E20" s="2"/>
      <c r="F20" s="2"/>
      <c r="G20" s="4"/>
      <c r="H20" s="4"/>
      <c r="I20" s="5"/>
      <c r="M20" s="5"/>
      <c r="N20" s="2"/>
      <c r="O20" s="2"/>
      <c r="P20" s="2"/>
    </row>
    <row r="21">
      <c r="A21" s="2" t="s">
        <v>1</v>
      </c>
      <c r="B21" s="2" t="s">
        <v>2</v>
      </c>
      <c r="C21" s="2" t="s">
        <v>3</v>
      </c>
      <c r="D21" s="3" t="s">
        <v>4</v>
      </c>
      <c r="E21" s="1" t="s">
        <v>5</v>
      </c>
      <c r="F21" s="2" t="s">
        <v>6</v>
      </c>
      <c r="G21" s="2" t="s">
        <v>7</v>
      </c>
      <c r="H21" s="4" t="s">
        <v>8</v>
      </c>
      <c r="I21" s="5" t="s">
        <v>9</v>
      </c>
      <c r="M21" s="5" t="s">
        <v>7</v>
      </c>
      <c r="N21" s="2" t="s">
        <v>10</v>
      </c>
      <c r="O21" s="2" t="s">
        <v>11</v>
      </c>
      <c r="P21" s="2" t="s">
        <v>12</v>
      </c>
      <c r="Q21" s="5" t="s">
        <v>13</v>
      </c>
      <c r="R21" s="5" t="s">
        <v>14</v>
      </c>
    </row>
    <row r="22">
      <c r="A22" s="6">
        <v>41936.0</v>
      </c>
      <c r="B22" s="5" t="s">
        <v>15</v>
      </c>
      <c r="C22" s="5" t="s">
        <v>33</v>
      </c>
      <c r="D22" s="7" t="s">
        <v>29</v>
      </c>
      <c r="E22" s="5">
        <v>5.0</v>
      </c>
      <c r="F22" s="5">
        <v>1.0</v>
      </c>
      <c r="G22" s="5">
        <v>302.0</v>
      </c>
      <c r="H22" t="str">
        <f t="shared" ref="H22:H30" si="2">G22/$J$25</f>
        <v>35.86720698</v>
      </c>
      <c r="I22" s="5">
        <v>1278.0</v>
      </c>
      <c r="J22" s="5" t="s">
        <v>18</v>
      </c>
      <c r="L22" s="5">
        <v>1.0</v>
      </c>
      <c r="M22" s="5">
        <v>1278.0</v>
      </c>
      <c r="N22" s="5">
        <v>53.503</v>
      </c>
      <c r="O22" s="5">
        <v>2.729</v>
      </c>
      <c r="P22" s="5">
        <v>169.58</v>
      </c>
      <c r="Q22" s="5">
        <v>-84.789</v>
      </c>
      <c r="R22" s="5">
        <v>1277.278</v>
      </c>
    </row>
    <row r="23">
      <c r="A23" s="6">
        <v>41936.0</v>
      </c>
      <c r="B23" s="5" t="s">
        <v>15</v>
      </c>
      <c r="C23" s="5" t="s">
        <v>33</v>
      </c>
      <c r="D23" s="7" t="s">
        <v>29</v>
      </c>
      <c r="E23" s="5">
        <v>5.0</v>
      </c>
      <c r="F23" s="5">
        <v>2.0</v>
      </c>
      <c r="G23" s="5">
        <v>308.0</v>
      </c>
      <c r="H23" t="str">
        <f t="shared" si="2"/>
        <v>36.5798005</v>
      </c>
      <c r="I23" s="5">
        <v>1290.0</v>
      </c>
      <c r="J23" t="str">
        <f>average(I22:I26)</f>
        <v>1283.2</v>
      </c>
      <c r="L23" s="5">
        <v>2.0</v>
      </c>
      <c r="M23" s="5">
        <v>1290.0</v>
      </c>
      <c r="N23" s="5">
        <v>53.349</v>
      </c>
      <c r="O23" s="5">
        <v>2.722</v>
      </c>
      <c r="P23" s="5">
        <v>181.703</v>
      </c>
      <c r="Q23" s="5">
        <v>-84.838</v>
      </c>
      <c r="R23" s="5">
        <v>1289.229</v>
      </c>
    </row>
    <row r="24">
      <c r="A24" s="6">
        <v>41936.0</v>
      </c>
      <c r="B24" s="5" t="s">
        <v>15</v>
      </c>
      <c r="C24" s="5" t="s">
        <v>33</v>
      </c>
      <c r="D24" s="7" t="s">
        <v>29</v>
      </c>
      <c r="E24" s="5">
        <v>6.0</v>
      </c>
      <c r="F24" s="5">
        <v>3.0</v>
      </c>
      <c r="G24" s="5">
        <v>201.0</v>
      </c>
      <c r="H24" t="str">
        <f t="shared" si="2"/>
        <v>23.87188279</v>
      </c>
      <c r="I24" s="5">
        <v>1281.0</v>
      </c>
      <c r="J24" s="5" t="s">
        <v>19</v>
      </c>
      <c r="L24" s="5">
        <v>3.0</v>
      </c>
      <c r="M24" s="5">
        <v>1281.0</v>
      </c>
      <c r="N24" s="5">
        <v>71.68</v>
      </c>
      <c r="O24" s="5">
        <v>1.667</v>
      </c>
      <c r="P24" s="5">
        <v>206.179</v>
      </c>
      <c r="Q24" s="5">
        <v>-85.34</v>
      </c>
      <c r="R24" s="5">
        <v>1280.231</v>
      </c>
    </row>
    <row r="25">
      <c r="A25" s="6">
        <v>41936.0</v>
      </c>
      <c r="B25" s="5" t="s">
        <v>15</v>
      </c>
      <c r="C25" s="5" t="s">
        <v>33</v>
      </c>
      <c r="D25" s="7" t="s">
        <v>29</v>
      </c>
      <c r="E25" s="5">
        <v>7.0</v>
      </c>
      <c r="F25" s="5">
        <v>4.0</v>
      </c>
      <c r="G25" s="5">
        <v>181.0</v>
      </c>
      <c r="H25" t="str">
        <f t="shared" si="2"/>
        <v>21.49657107</v>
      </c>
      <c r="I25" s="5">
        <v>1286.0</v>
      </c>
      <c r="J25" t="str">
        <f>J23/152.4</f>
        <v>8.419947507</v>
      </c>
      <c r="L25" s="5">
        <v>4.0</v>
      </c>
      <c r="M25" s="5">
        <v>1286.0</v>
      </c>
      <c r="N25" s="5">
        <v>77.922</v>
      </c>
      <c r="O25" s="5">
        <v>5.019</v>
      </c>
      <c r="P25" s="5">
        <v>185.546</v>
      </c>
      <c r="Q25" s="5">
        <v>-85.177</v>
      </c>
      <c r="R25" s="5">
        <v>1284.548</v>
      </c>
    </row>
    <row r="26">
      <c r="A26" s="6">
        <v>41936.0</v>
      </c>
      <c r="B26" s="5" t="s">
        <v>15</v>
      </c>
      <c r="C26" s="5" t="s">
        <v>33</v>
      </c>
      <c r="D26" s="7" t="s">
        <v>29</v>
      </c>
      <c r="E26" s="5">
        <v>7.0</v>
      </c>
      <c r="F26" s="5">
        <v>5.0</v>
      </c>
      <c r="G26" s="5">
        <v>302.0</v>
      </c>
      <c r="H26" t="str">
        <f t="shared" si="2"/>
        <v>35.86720698</v>
      </c>
      <c r="I26" s="5">
        <v>1281.0</v>
      </c>
      <c r="L26" s="5">
        <v>5.0</v>
      </c>
      <c r="M26" s="5">
        <v>1281.0</v>
      </c>
      <c r="N26" s="5">
        <v>73.189</v>
      </c>
      <c r="O26" s="5">
        <v>4.877</v>
      </c>
      <c r="P26" s="5">
        <v>211.713</v>
      </c>
      <c r="Q26" s="5">
        <v>-85.34</v>
      </c>
      <c r="R26" s="5">
        <v>1280.231</v>
      </c>
    </row>
    <row r="27">
      <c r="A27" s="6">
        <v>41936.0</v>
      </c>
      <c r="B27" s="5" t="s">
        <v>15</v>
      </c>
      <c r="C27" s="5" t="s">
        <v>33</v>
      </c>
      <c r="D27" s="7" t="s">
        <v>29</v>
      </c>
      <c r="E27" s="5">
        <v>7.0</v>
      </c>
      <c r="F27" s="5">
        <v>6.0</v>
      </c>
      <c r="G27" s="5">
        <v>194.0</v>
      </c>
      <c r="H27" t="str">
        <f t="shared" si="2"/>
        <v>23.04052369</v>
      </c>
      <c r="L27" s="5">
        <v>6.0</v>
      </c>
      <c r="M27" s="5">
        <v>302.0</v>
      </c>
      <c r="N27" s="5">
        <v>117.045</v>
      </c>
      <c r="O27" s="5">
        <v>38.081</v>
      </c>
      <c r="P27" s="5">
        <v>178.152</v>
      </c>
      <c r="Q27" s="5">
        <v>-25.201</v>
      </c>
      <c r="R27" s="5">
        <v>300.613</v>
      </c>
    </row>
    <row r="28">
      <c r="A28" s="6">
        <v>41936.0</v>
      </c>
      <c r="B28" s="5" t="s">
        <v>15</v>
      </c>
      <c r="C28" s="5" t="s">
        <v>33</v>
      </c>
      <c r="D28" s="7" t="s">
        <v>29</v>
      </c>
      <c r="E28" s="5">
        <v>8.0</v>
      </c>
      <c r="F28" s="5">
        <v>7.0</v>
      </c>
      <c r="G28" s="5">
        <v>325.0</v>
      </c>
      <c r="H28" t="str">
        <f t="shared" si="2"/>
        <v>38.59881546</v>
      </c>
      <c r="L28" s="5">
        <v>7.0</v>
      </c>
      <c r="M28" s="5">
        <v>308.0</v>
      </c>
      <c r="N28" s="5">
        <v>140.085</v>
      </c>
      <c r="O28" s="5">
        <v>79.401</v>
      </c>
      <c r="P28" s="5">
        <v>194.513</v>
      </c>
      <c r="Q28" s="5">
        <v>34.931</v>
      </c>
      <c r="R28" s="5">
        <v>307.376</v>
      </c>
    </row>
    <row r="29">
      <c r="A29" s="6">
        <v>41936.0</v>
      </c>
      <c r="B29" s="5" t="s">
        <v>15</v>
      </c>
      <c r="C29" s="5" t="s">
        <v>33</v>
      </c>
      <c r="D29" s="7" t="s">
        <v>29</v>
      </c>
      <c r="E29" s="5">
        <v>8.0</v>
      </c>
      <c r="F29" s="5">
        <v>8.0</v>
      </c>
      <c r="G29" s="5">
        <v>205.0</v>
      </c>
      <c r="H29" t="str">
        <f t="shared" si="2"/>
        <v>24.34694514</v>
      </c>
      <c r="L29" s="5">
        <v>8.0</v>
      </c>
      <c r="M29" s="5">
        <v>201.0</v>
      </c>
      <c r="N29" s="5">
        <v>105.903</v>
      </c>
      <c r="O29" s="5">
        <v>37.333</v>
      </c>
      <c r="P29" s="5">
        <v>178.427</v>
      </c>
      <c r="Q29" s="5">
        <v>-126.87</v>
      </c>
      <c r="R29" s="5">
        <v>200.0</v>
      </c>
    </row>
    <row r="30">
      <c r="A30" s="6">
        <v>41936.0</v>
      </c>
      <c r="B30" s="5" t="s">
        <v>15</v>
      </c>
      <c r="C30" s="5" t="s">
        <v>33</v>
      </c>
      <c r="D30" s="7" t="s">
        <v>29</v>
      </c>
      <c r="E30" s="5">
        <v>8.0</v>
      </c>
      <c r="F30" s="5">
        <v>9.0</v>
      </c>
      <c r="G30" s="5">
        <v>142.0</v>
      </c>
      <c r="H30" t="str">
        <f t="shared" si="2"/>
        <v>16.86471322</v>
      </c>
      <c r="L30" s="5">
        <v>9.0</v>
      </c>
      <c r="M30" s="5">
        <v>181.0</v>
      </c>
      <c r="N30" s="5">
        <v>160.527</v>
      </c>
      <c r="O30" s="5">
        <v>68.987</v>
      </c>
      <c r="P30" s="5">
        <v>233.074</v>
      </c>
      <c r="Q30" s="5">
        <v>-159.146</v>
      </c>
      <c r="R30" s="5">
        <v>179.778</v>
      </c>
    </row>
    <row r="31">
      <c r="A31" s="6"/>
      <c r="B31" s="5"/>
      <c r="C31" s="5"/>
      <c r="D31" s="7"/>
      <c r="E31" s="5"/>
      <c r="F31" s="5"/>
      <c r="L31" s="5">
        <v>10.0</v>
      </c>
      <c r="M31" s="5">
        <v>302.0</v>
      </c>
      <c r="N31" s="5">
        <v>138.495</v>
      </c>
      <c r="O31" s="5">
        <v>108.108</v>
      </c>
      <c r="P31" s="5">
        <v>195.588</v>
      </c>
      <c r="Q31" s="5">
        <v>-123.056</v>
      </c>
      <c r="R31" s="5">
        <v>300.666</v>
      </c>
    </row>
    <row r="32">
      <c r="A32" s="6"/>
      <c r="B32" s="5"/>
      <c r="C32" s="5"/>
      <c r="D32" s="7"/>
      <c r="E32" s="5"/>
      <c r="F32" s="5"/>
      <c r="L32" s="5">
        <v>11.0</v>
      </c>
      <c r="M32" s="5">
        <v>194.0</v>
      </c>
      <c r="N32" s="5">
        <v>160.14</v>
      </c>
      <c r="O32" s="5">
        <v>108.995</v>
      </c>
      <c r="P32" s="5">
        <v>205.788</v>
      </c>
      <c r="Q32" s="5">
        <v>84.053</v>
      </c>
      <c r="R32" s="5">
        <v>193.039</v>
      </c>
    </row>
    <row r="33">
      <c r="A33" s="6"/>
      <c r="B33" s="5"/>
      <c r="C33" s="5"/>
      <c r="D33" s="7"/>
      <c r="E33" s="5"/>
      <c r="F33" s="5"/>
      <c r="L33" s="5">
        <v>12.0</v>
      </c>
      <c r="M33" s="5">
        <v>325.0</v>
      </c>
      <c r="N33" s="5">
        <v>118.373</v>
      </c>
      <c r="O33" s="5">
        <v>23.667</v>
      </c>
      <c r="P33" s="5">
        <v>235.819</v>
      </c>
      <c r="Q33" s="5">
        <v>77.164</v>
      </c>
      <c r="R33" s="5">
        <v>324.099</v>
      </c>
    </row>
    <row r="34">
      <c r="A34" s="6"/>
      <c r="B34" s="5"/>
      <c r="C34" s="5"/>
      <c r="D34" s="7"/>
      <c r="E34" s="5"/>
      <c r="F34" s="5"/>
      <c r="L34" s="5">
        <v>13.0</v>
      </c>
      <c r="M34" s="5">
        <v>205.0</v>
      </c>
      <c r="N34" s="5">
        <v>139.206</v>
      </c>
      <c r="O34" s="5">
        <v>75.017</v>
      </c>
      <c r="P34" s="5">
        <v>171.902</v>
      </c>
      <c r="Q34" s="5">
        <v>61.928</v>
      </c>
      <c r="R34" s="5">
        <v>204.0</v>
      </c>
    </row>
    <row r="35">
      <c r="L35" s="5">
        <v>14.0</v>
      </c>
      <c r="M35" s="5">
        <v>142.0</v>
      </c>
      <c r="N35" s="5">
        <v>183.505</v>
      </c>
      <c r="O35" s="5">
        <v>141.171</v>
      </c>
      <c r="P35" s="5">
        <v>221.641</v>
      </c>
      <c r="Q35" s="5">
        <v>-151.26</v>
      </c>
      <c r="R35" s="5">
        <v>141.421</v>
      </c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9">
      <c r="A39" s="5" t="s">
        <v>21</v>
      </c>
    </row>
    <row r="40">
      <c r="A40" s="5"/>
      <c r="B40" s="2" t="s">
        <v>2</v>
      </c>
      <c r="C40" s="2" t="s">
        <v>3</v>
      </c>
      <c r="D40" s="3" t="s">
        <v>4</v>
      </c>
      <c r="E40" s="1" t="s">
        <v>5</v>
      </c>
      <c r="F40" s="2" t="s">
        <v>6</v>
      </c>
      <c r="G40" s="5" t="s">
        <v>30</v>
      </c>
      <c r="H40" s="5" t="s">
        <v>23</v>
      </c>
      <c r="J40" s="5" t="s">
        <v>24</v>
      </c>
      <c r="L40" s="5" t="s">
        <v>25</v>
      </c>
    </row>
    <row r="41">
      <c r="A41" s="6"/>
      <c r="B41" s="5" t="s">
        <v>15</v>
      </c>
      <c r="C41" s="5" t="s">
        <v>33</v>
      </c>
      <c r="D41" s="7" t="s">
        <v>29</v>
      </c>
      <c r="E41" s="5">
        <v>5.0</v>
      </c>
      <c r="F41" s="5">
        <v>1.0</v>
      </c>
      <c r="G41" s="5" t="str">
        <f t="shared" ref="G41:G49" si="3">H22-H3</f>
        <v>20.07311932</v>
      </c>
      <c r="H41" t="str">
        <f t="shared" ref="H41:H49" si="4">G41/$J$41</f>
        <v>0.04689981149</v>
      </c>
      <c r="J41" s="5">
        <v>428.0</v>
      </c>
      <c r="L41" t="str">
        <f>average(G41:G49)</f>
        <v>17.16882163</v>
      </c>
    </row>
    <row r="42">
      <c r="A42" s="6"/>
      <c r="B42" s="5" t="s">
        <v>15</v>
      </c>
      <c r="C42" s="5" t="s">
        <v>33</v>
      </c>
      <c r="D42" s="7" t="s">
        <v>29</v>
      </c>
      <c r="E42" s="5">
        <v>5.0</v>
      </c>
      <c r="F42" s="5">
        <v>2.0</v>
      </c>
      <c r="G42" s="5" t="str">
        <f t="shared" si="3"/>
        <v>26.2230217</v>
      </c>
      <c r="H42" t="str">
        <f t="shared" si="4"/>
        <v>0.06126874229</v>
      </c>
      <c r="J42" s="5" t="s">
        <v>26</v>
      </c>
    </row>
    <row r="43">
      <c r="A43" s="6"/>
      <c r="B43" s="5" t="s">
        <v>15</v>
      </c>
      <c r="C43" s="5" t="s">
        <v>33</v>
      </c>
      <c r="D43" s="7" t="s">
        <v>29</v>
      </c>
      <c r="E43" s="5">
        <v>6.0</v>
      </c>
      <c r="F43" s="5">
        <v>3.0</v>
      </c>
      <c r="G43" s="5" t="str">
        <f t="shared" si="3"/>
        <v>7.818875657</v>
      </c>
      <c r="H43" t="str">
        <f t="shared" si="4"/>
        <v>0.01826840107</v>
      </c>
      <c r="J43" t="str">
        <f>average(H41:H49)</f>
        <v>0.04011406923</v>
      </c>
    </row>
    <row r="44">
      <c r="A44" s="6"/>
      <c r="B44" s="5" t="s">
        <v>15</v>
      </c>
      <c r="C44" s="5" t="s">
        <v>33</v>
      </c>
      <c r="D44" s="7" t="s">
        <v>29</v>
      </c>
      <c r="E44" s="5">
        <v>7.0</v>
      </c>
      <c r="F44" s="5">
        <v>4.0</v>
      </c>
      <c r="G44" s="5" t="str">
        <f t="shared" si="3"/>
        <v>2.595449768</v>
      </c>
      <c r="H44" t="str">
        <f t="shared" si="4"/>
        <v>0.006064134971</v>
      </c>
    </row>
    <row r="45">
      <c r="A45" s="6"/>
      <c r="B45" s="5" t="s">
        <v>15</v>
      </c>
      <c r="C45" s="5" t="s">
        <v>33</v>
      </c>
      <c r="D45" s="7" t="s">
        <v>29</v>
      </c>
      <c r="E45" s="5">
        <v>7.0</v>
      </c>
      <c r="F45" s="5">
        <v>5.0</v>
      </c>
      <c r="G45" s="5" t="str">
        <f t="shared" si="3"/>
        <v>27.063945</v>
      </c>
      <c r="H45" t="str">
        <f t="shared" si="4"/>
        <v>0.06323351637</v>
      </c>
    </row>
    <row r="46">
      <c r="A46" s="6"/>
      <c r="B46" s="5" t="s">
        <v>15</v>
      </c>
      <c r="C46" s="5" t="s">
        <v>33</v>
      </c>
      <c r="D46" s="7" t="s">
        <v>29</v>
      </c>
      <c r="E46" s="5">
        <v>7.0</v>
      </c>
      <c r="F46" s="5">
        <v>6.0</v>
      </c>
      <c r="G46" s="5" t="str">
        <f t="shared" si="3"/>
        <v>13.97834224</v>
      </c>
      <c r="H46" t="str">
        <f t="shared" si="4"/>
        <v>0.03265967814</v>
      </c>
      <c r="J46" s="5" t="s">
        <v>27</v>
      </c>
    </row>
    <row r="47">
      <c r="A47" s="6"/>
      <c r="B47" s="5" t="s">
        <v>15</v>
      </c>
      <c r="C47" s="5" t="s">
        <v>33</v>
      </c>
      <c r="D47" s="7" t="s">
        <v>29</v>
      </c>
      <c r="E47" s="5">
        <v>8.0</v>
      </c>
      <c r="F47" s="5">
        <v>7.0</v>
      </c>
      <c r="G47" s="5" t="str">
        <f t="shared" si="3"/>
        <v>25.13500303</v>
      </c>
      <c r="H47" t="str">
        <f t="shared" si="4"/>
        <v>0.05872664258</v>
      </c>
      <c r="J47" s="5">
        <v>24.0</v>
      </c>
    </row>
    <row r="48">
      <c r="A48" s="6"/>
      <c r="B48" s="5" t="s">
        <v>15</v>
      </c>
      <c r="C48" s="5" t="s">
        <v>33</v>
      </c>
      <c r="D48" s="7" t="s">
        <v>29</v>
      </c>
      <c r="E48" s="5">
        <v>8.0</v>
      </c>
      <c r="F48" s="5">
        <v>8.0</v>
      </c>
      <c r="G48" s="5" t="str">
        <f t="shared" si="3"/>
        <v>20.20423362</v>
      </c>
      <c r="H48" t="str">
        <f t="shared" si="4"/>
        <v>0.04720615331</v>
      </c>
      <c r="J48" s="5" t="s">
        <v>28</v>
      </c>
    </row>
    <row r="49">
      <c r="A49" s="6"/>
      <c r="B49" s="5" t="s">
        <v>15</v>
      </c>
      <c r="C49" s="5" t="s">
        <v>33</v>
      </c>
      <c r="D49" s="7" t="s">
        <v>29</v>
      </c>
      <c r="E49" s="5">
        <v>8.0</v>
      </c>
      <c r="F49" s="5">
        <v>9.0</v>
      </c>
      <c r="G49" s="5" t="str">
        <f t="shared" si="3"/>
        <v>11.42740435</v>
      </c>
      <c r="H49" t="str">
        <f t="shared" si="4"/>
        <v>0.02669954287</v>
      </c>
      <c r="J49" s="5">
        <v>9.0</v>
      </c>
    </row>
    <row r="50">
      <c r="B50" s="5"/>
      <c r="C50" s="5"/>
      <c r="D50" s="7"/>
      <c r="E50" s="5"/>
      <c r="F50" s="5"/>
      <c r="J50" s="5" t="s">
        <v>21</v>
      </c>
    </row>
    <row r="51">
      <c r="J51" s="5" t="str">
        <f>24-9</f>
        <v>15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5" t="s">
        <v>13</v>
      </c>
      <c r="R2" s="5" t="s">
        <v>14</v>
      </c>
    </row>
    <row r="3">
      <c r="A3" s="6">
        <v>41879.0</v>
      </c>
      <c r="B3" s="5" t="s">
        <v>15</v>
      </c>
      <c r="C3" s="5" t="s">
        <v>33</v>
      </c>
      <c r="D3" s="7" t="s">
        <v>31</v>
      </c>
      <c r="E3" s="5">
        <v>9.0</v>
      </c>
      <c r="F3" s="5">
        <v>1.0</v>
      </c>
      <c r="G3" s="5">
        <v>51.0</v>
      </c>
      <c r="H3" s="5" t="str">
        <f t="shared" ref="H3:H14" si="1">G3/$J$6</f>
        <v>12.33322755</v>
      </c>
      <c r="I3" s="5">
        <v>629.0</v>
      </c>
      <c r="J3" s="5" t="s">
        <v>18</v>
      </c>
      <c r="L3" s="5">
        <v>1.0</v>
      </c>
      <c r="M3" s="5">
        <v>629.0</v>
      </c>
      <c r="N3" s="5">
        <v>16.835</v>
      </c>
      <c r="O3" s="5">
        <v>2.335</v>
      </c>
      <c r="P3" s="5">
        <v>30.951</v>
      </c>
      <c r="Q3" s="5">
        <v>179.818</v>
      </c>
      <c r="R3" s="5">
        <v>628.001</v>
      </c>
    </row>
    <row r="4">
      <c r="A4" s="6">
        <v>41879.0</v>
      </c>
      <c r="B4" s="5" t="s">
        <v>15</v>
      </c>
      <c r="C4" s="5" t="s">
        <v>33</v>
      </c>
      <c r="D4" s="7" t="s">
        <v>31</v>
      </c>
      <c r="E4" s="5">
        <v>9.0</v>
      </c>
      <c r="F4" s="5">
        <v>2.0</v>
      </c>
      <c r="G4" s="5">
        <v>48.0</v>
      </c>
      <c r="H4" s="5" t="str">
        <f t="shared" si="1"/>
        <v>11.60774357</v>
      </c>
      <c r="I4" s="5">
        <v>629.0</v>
      </c>
      <c r="J4" t="str">
        <f>average(I3:I7)</f>
        <v>630.2</v>
      </c>
      <c r="L4" s="5">
        <v>2.0</v>
      </c>
      <c r="M4" s="5">
        <v>629.0</v>
      </c>
      <c r="N4" s="5">
        <v>21.364</v>
      </c>
      <c r="O4" s="5">
        <v>5.488</v>
      </c>
      <c r="P4" s="5">
        <v>39.219</v>
      </c>
      <c r="Q4" s="5">
        <v>179.27</v>
      </c>
      <c r="R4" s="5">
        <v>628.051</v>
      </c>
    </row>
    <row r="5">
      <c r="A5" s="6">
        <v>41879.0</v>
      </c>
      <c r="B5" s="5" t="s">
        <v>15</v>
      </c>
      <c r="C5" s="5" t="s">
        <v>33</v>
      </c>
      <c r="D5" s="7" t="s">
        <v>31</v>
      </c>
      <c r="E5" s="5">
        <v>9.0</v>
      </c>
      <c r="F5" s="5">
        <v>3.0</v>
      </c>
      <c r="G5" s="5">
        <v>48.0</v>
      </c>
      <c r="H5" s="5" t="str">
        <f t="shared" si="1"/>
        <v>11.60774357</v>
      </c>
      <c r="I5" s="5">
        <v>630.0</v>
      </c>
      <c r="J5" s="5" t="s">
        <v>19</v>
      </c>
      <c r="L5" s="5">
        <v>3.0</v>
      </c>
      <c r="M5" s="5">
        <v>630.0</v>
      </c>
      <c r="N5" s="5">
        <v>31.245</v>
      </c>
      <c r="O5" s="5">
        <v>7.333</v>
      </c>
      <c r="P5" s="5">
        <v>37.075</v>
      </c>
      <c r="Q5" s="5">
        <v>179.727</v>
      </c>
      <c r="R5" s="5">
        <v>629.339</v>
      </c>
    </row>
    <row r="6">
      <c r="A6" s="6">
        <v>41879.0</v>
      </c>
      <c r="B6" s="5" t="s">
        <v>15</v>
      </c>
      <c r="C6" s="5" t="s">
        <v>33</v>
      </c>
      <c r="D6" s="7" t="s">
        <v>31</v>
      </c>
      <c r="E6" s="5">
        <v>9.0</v>
      </c>
      <c r="F6" s="5">
        <v>4.0</v>
      </c>
      <c r="G6" s="5">
        <v>61.0</v>
      </c>
      <c r="H6" s="5" t="str">
        <f t="shared" si="1"/>
        <v>14.75150746</v>
      </c>
      <c r="I6" s="5">
        <v>630.0</v>
      </c>
      <c r="J6" t="str">
        <f>J4/152.4</f>
        <v>4.135170604</v>
      </c>
      <c r="L6" s="5">
        <v>4.0</v>
      </c>
      <c r="M6" s="5">
        <v>630.0</v>
      </c>
      <c r="N6" s="5">
        <v>22.832</v>
      </c>
      <c r="O6" s="5">
        <v>6.0</v>
      </c>
      <c r="P6" s="5">
        <v>36.989</v>
      </c>
      <c r="Q6" s="5">
        <v>179.909</v>
      </c>
      <c r="R6" s="5">
        <v>629.335</v>
      </c>
    </row>
    <row r="7">
      <c r="A7" s="6">
        <v>41879.0</v>
      </c>
      <c r="B7" s="5" t="s">
        <v>15</v>
      </c>
      <c r="C7" s="5" t="s">
        <v>33</v>
      </c>
      <c r="D7" s="7" t="s">
        <v>31</v>
      </c>
      <c r="E7" s="5">
        <v>10.0</v>
      </c>
      <c r="F7" s="5">
        <v>5.0</v>
      </c>
      <c r="G7" s="5">
        <v>64.0</v>
      </c>
      <c r="H7" s="5" t="str">
        <f t="shared" si="1"/>
        <v>15.47699143</v>
      </c>
      <c r="I7" s="5">
        <v>633.0</v>
      </c>
      <c r="L7" s="5">
        <v>5.0</v>
      </c>
      <c r="M7" s="5">
        <v>633.0</v>
      </c>
      <c r="N7" s="5">
        <v>25.361</v>
      </c>
      <c r="O7" s="5">
        <v>6.333</v>
      </c>
      <c r="P7" s="5">
        <v>37.444</v>
      </c>
      <c r="Q7" s="5">
        <v>180.0</v>
      </c>
      <c r="R7" s="5">
        <v>632.0</v>
      </c>
    </row>
    <row r="8">
      <c r="A8" s="6">
        <v>41879.0</v>
      </c>
      <c r="B8" s="5" t="s">
        <v>15</v>
      </c>
      <c r="C8" s="5" t="s">
        <v>33</v>
      </c>
      <c r="D8" s="7" t="s">
        <v>31</v>
      </c>
      <c r="E8" s="5">
        <v>10.0</v>
      </c>
      <c r="F8" s="5">
        <v>6.0</v>
      </c>
      <c r="G8" s="5">
        <v>55.0</v>
      </c>
      <c r="H8" s="5" t="str">
        <f t="shared" si="1"/>
        <v>13.30053951</v>
      </c>
      <c r="L8" s="5">
        <v>6.0</v>
      </c>
      <c r="M8" s="5">
        <v>51.0</v>
      </c>
      <c r="N8" s="5">
        <v>104.861</v>
      </c>
      <c r="O8" s="5">
        <v>57.87</v>
      </c>
      <c r="P8" s="5">
        <v>198.481</v>
      </c>
      <c r="Q8" s="5">
        <v>55.67</v>
      </c>
      <c r="R8" s="5">
        <v>49.924</v>
      </c>
    </row>
    <row r="9">
      <c r="A9" s="6">
        <v>41879.0</v>
      </c>
      <c r="B9" s="5" t="s">
        <v>15</v>
      </c>
      <c r="C9" s="5" t="s">
        <v>33</v>
      </c>
      <c r="D9" s="7" t="s">
        <v>31</v>
      </c>
      <c r="E9" s="5">
        <v>11.0</v>
      </c>
      <c r="F9" s="5">
        <v>7.0</v>
      </c>
      <c r="G9" s="5">
        <v>36.0</v>
      </c>
      <c r="H9" s="5" t="str">
        <f t="shared" si="1"/>
        <v>8.70580768</v>
      </c>
      <c r="L9" s="5">
        <v>7.0</v>
      </c>
      <c r="M9" s="5">
        <v>48.0</v>
      </c>
      <c r="N9" s="5">
        <v>87.858</v>
      </c>
      <c r="O9" s="5">
        <v>62.213</v>
      </c>
      <c r="P9" s="5">
        <v>148.0</v>
      </c>
      <c r="Q9" s="5">
        <v>-73.887</v>
      </c>
      <c r="R9" s="5">
        <v>47.253</v>
      </c>
    </row>
    <row r="10">
      <c r="A10" s="6">
        <v>41879.0</v>
      </c>
      <c r="B10" s="5" t="s">
        <v>15</v>
      </c>
      <c r="C10" s="5" t="s">
        <v>33</v>
      </c>
      <c r="D10" s="7" t="s">
        <v>31</v>
      </c>
      <c r="E10" s="5">
        <v>11.0</v>
      </c>
      <c r="F10" s="5">
        <v>8.0</v>
      </c>
      <c r="G10" s="5">
        <v>34.0</v>
      </c>
      <c r="H10" s="5" t="str">
        <f t="shared" si="1"/>
        <v>8.222151698</v>
      </c>
      <c r="L10" s="5">
        <v>8.0</v>
      </c>
      <c r="M10" s="5">
        <v>48.0</v>
      </c>
      <c r="N10" s="5">
        <v>71.662</v>
      </c>
      <c r="O10" s="5">
        <v>58.667</v>
      </c>
      <c r="P10" s="5">
        <v>85.785</v>
      </c>
      <c r="Q10" s="5">
        <v>34.695</v>
      </c>
      <c r="R10" s="5">
        <v>46.97</v>
      </c>
    </row>
    <row r="11">
      <c r="A11" s="6">
        <v>41879.0</v>
      </c>
      <c r="B11" s="5" t="s">
        <v>15</v>
      </c>
      <c r="C11" s="5" t="s">
        <v>33</v>
      </c>
      <c r="D11" s="7" t="s">
        <v>31</v>
      </c>
      <c r="E11" s="5">
        <v>11.0</v>
      </c>
      <c r="F11" s="5">
        <v>9.0</v>
      </c>
      <c r="G11" s="5">
        <v>43.0</v>
      </c>
      <c r="H11" s="5" t="str">
        <f t="shared" si="1"/>
        <v>10.39860362</v>
      </c>
      <c r="L11" s="5">
        <v>9.0</v>
      </c>
      <c r="M11" s="5">
        <v>61.0</v>
      </c>
      <c r="N11" s="5">
        <v>103.804</v>
      </c>
      <c r="O11" s="5">
        <v>67.2</v>
      </c>
      <c r="P11" s="5">
        <v>171.704</v>
      </c>
      <c r="Q11" s="5">
        <v>-128.211</v>
      </c>
      <c r="R11" s="5">
        <v>59.762</v>
      </c>
    </row>
    <row r="12">
      <c r="A12" s="6">
        <v>41879.0</v>
      </c>
      <c r="B12" s="5" t="s">
        <v>15</v>
      </c>
      <c r="C12" s="5" t="s">
        <v>33</v>
      </c>
      <c r="D12" s="7" t="s">
        <v>31</v>
      </c>
      <c r="E12" s="5">
        <v>12.0</v>
      </c>
      <c r="F12" s="5">
        <v>10.0</v>
      </c>
      <c r="G12" s="5">
        <v>40.0</v>
      </c>
      <c r="H12" s="5" t="str">
        <f t="shared" si="1"/>
        <v>9.673119645</v>
      </c>
      <c r="L12" s="5">
        <v>10.0</v>
      </c>
      <c r="M12" s="5">
        <v>64.0</v>
      </c>
      <c r="N12" s="5">
        <v>75.865</v>
      </c>
      <c r="O12" s="5">
        <v>49.959</v>
      </c>
      <c r="P12" s="5">
        <v>151.111</v>
      </c>
      <c r="Q12" s="5">
        <v>96.34</v>
      </c>
      <c r="R12" s="5">
        <v>63.02</v>
      </c>
    </row>
    <row r="13">
      <c r="A13" s="6">
        <v>41879.0</v>
      </c>
      <c r="B13" s="5" t="s">
        <v>15</v>
      </c>
      <c r="C13" s="5" t="s">
        <v>33</v>
      </c>
      <c r="D13" s="7" t="s">
        <v>31</v>
      </c>
      <c r="E13" s="5">
        <v>12.0</v>
      </c>
      <c r="F13" s="5">
        <v>11.0</v>
      </c>
      <c r="G13" s="5">
        <v>44.0</v>
      </c>
      <c r="H13" s="5" t="str">
        <f t="shared" si="1"/>
        <v>10.64043161</v>
      </c>
      <c r="L13" s="5">
        <v>11.0</v>
      </c>
      <c r="M13" s="5">
        <v>55.0</v>
      </c>
      <c r="N13" s="5">
        <v>87.394</v>
      </c>
      <c r="O13" s="5">
        <v>52.407</v>
      </c>
      <c r="P13" s="5">
        <v>127.667</v>
      </c>
      <c r="Q13" s="5">
        <v>41.987</v>
      </c>
      <c r="R13" s="5">
        <v>53.814</v>
      </c>
    </row>
    <row r="14">
      <c r="A14" s="6">
        <v>41879.0</v>
      </c>
      <c r="B14" s="5" t="s">
        <v>15</v>
      </c>
      <c r="C14" s="5" t="s">
        <v>33</v>
      </c>
      <c r="D14" s="7" t="s">
        <v>31</v>
      </c>
      <c r="E14" s="5">
        <v>12.0</v>
      </c>
      <c r="F14" s="5">
        <v>12.0</v>
      </c>
      <c r="G14" s="5">
        <v>39.0</v>
      </c>
      <c r="H14" s="5" t="str">
        <f t="shared" si="1"/>
        <v>9.431291653</v>
      </c>
      <c r="L14" s="5">
        <v>12.0</v>
      </c>
      <c r="M14" s="5">
        <v>36.0</v>
      </c>
      <c r="N14" s="5">
        <v>90.191</v>
      </c>
      <c r="O14" s="5">
        <v>54.867</v>
      </c>
      <c r="P14" s="5">
        <v>141.111</v>
      </c>
      <c r="Q14" s="5">
        <v>70.017</v>
      </c>
      <c r="R14" s="5">
        <v>35.428</v>
      </c>
    </row>
    <row r="15">
      <c r="A15" s="6"/>
      <c r="B15" s="5"/>
      <c r="C15" s="5"/>
      <c r="D15" s="7"/>
      <c r="E15" s="5"/>
      <c r="F15" s="5"/>
      <c r="L15" s="5">
        <v>13.0</v>
      </c>
      <c r="M15" s="5">
        <v>34.0</v>
      </c>
      <c r="N15" s="5">
        <v>63.945</v>
      </c>
      <c r="O15" s="5">
        <v>44.75</v>
      </c>
      <c r="P15" s="5">
        <v>119.222</v>
      </c>
      <c r="Q15" s="5">
        <v>-54.866</v>
      </c>
      <c r="R15" s="5">
        <v>32.551</v>
      </c>
    </row>
    <row r="16">
      <c r="L16" s="5">
        <v>14.0</v>
      </c>
      <c r="M16" s="5">
        <v>43.0</v>
      </c>
      <c r="N16" s="5">
        <v>87.671</v>
      </c>
      <c r="O16" s="5">
        <v>65.086</v>
      </c>
      <c r="P16" s="5">
        <v>159.556</v>
      </c>
      <c r="Q16" s="5">
        <v>-154.058</v>
      </c>
      <c r="R16" s="5">
        <v>41.74</v>
      </c>
    </row>
    <row r="17">
      <c r="L17" s="5">
        <v>15.0</v>
      </c>
      <c r="M17" s="5">
        <v>40.0</v>
      </c>
      <c r="N17" s="5">
        <v>72.434</v>
      </c>
      <c r="O17" s="5">
        <v>59.559</v>
      </c>
      <c r="P17" s="5">
        <v>126.667</v>
      </c>
      <c r="Q17" s="5">
        <v>-95.856</v>
      </c>
      <c r="R17" s="5">
        <v>38.873</v>
      </c>
    </row>
    <row r="18">
      <c r="L18" s="5">
        <v>16.0</v>
      </c>
      <c r="M18" s="5">
        <v>44.0</v>
      </c>
      <c r="N18" s="5">
        <v>69.672</v>
      </c>
      <c r="O18" s="5">
        <v>47.487</v>
      </c>
      <c r="P18" s="5">
        <v>136.667</v>
      </c>
      <c r="Q18" s="5">
        <v>-177.274</v>
      </c>
      <c r="R18" s="5">
        <v>42.687</v>
      </c>
    </row>
    <row r="19">
      <c r="L19" s="5">
        <v>17.0</v>
      </c>
      <c r="M19" s="5">
        <v>39.0</v>
      </c>
      <c r="N19" s="5">
        <v>56.515</v>
      </c>
      <c r="O19" s="5">
        <v>42.092</v>
      </c>
      <c r="P19" s="5">
        <v>72.32</v>
      </c>
      <c r="Q19" s="5">
        <v>147.995</v>
      </c>
      <c r="R19" s="5">
        <v>37.736</v>
      </c>
    </row>
    <row r="20">
      <c r="A20" s="1"/>
      <c r="B20" s="2"/>
      <c r="C20" s="2"/>
      <c r="D20" s="3"/>
      <c r="E20" s="2"/>
      <c r="F20" s="2"/>
      <c r="G20" s="4"/>
      <c r="H20" s="4"/>
      <c r="I20" s="5"/>
      <c r="M20" s="5"/>
      <c r="N20" s="2"/>
      <c r="O20" s="2"/>
      <c r="P20" s="2"/>
    </row>
    <row r="21">
      <c r="A21" s="11"/>
      <c r="B21" s="12"/>
      <c r="C21" s="12"/>
      <c r="D21" s="13"/>
      <c r="E21" s="12"/>
      <c r="F21" s="12"/>
      <c r="G21" s="14"/>
      <c r="H21" s="14"/>
      <c r="I21" s="15"/>
      <c r="J21" s="9"/>
      <c r="K21" s="9"/>
      <c r="L21" s="9"/>
      <c r="M21" s="15"/>
      <c r="N21" s="12"/>
      <c r="O21" s="12"/>
      <c r="P21" s="1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>
      <c r="A22" s="1"/>
      <c r="B22" s="2"/>
      <c r="C22" s="2"/>
      <c r="D22" s="3"/>
      <c r="E22" s="2"/>
      <c r="F22" s="2"/>
      <c r="G22" s="4"/>
      <c r="H22" s="4"/>
      <c r="I22" s="5"/>
      <c r="M22" s="5"/>
      <c r="N22" s="2"/>
      <c r="O22" s="2"/>
      <c r="P22" s="2"/>
    </row>
    <row r="23">
      <c r="A23" s="1" t="s">
        <v>20</v>
      </c>
      <c r="B23" s="2"/>
      <c r="C23" s="2"/>
      <c r="D23" s="3"/>
      <c r="E23" s="2"/>
      <c r="F23" s="2"/>
      <c r="G23" s="4"/>
      <c r="H23" s="4"/>
      <c r="I23" s="5"/>
      <c r="M23" s="5"/>
      <c r="N23" s="2"/>
      <c r="O23" s="2"/>
      <c r="P23" s="2"/>
    </row>
    <row r="24">
      <c r="A24" s="2" t="s">
        <v>1</v>
      </c>
      <c r="B24" s="2" t="s">
        <v>2</v>
      </c>
      <c r="C24" s="2" t="s">
        <v>3</v>
      </c>
      <c r="D24" s="3" t="s">
        <v>4</v>
      </c>
      <c r="E24" s="1" t="s">
        <v>5</v>
      </c>
      <c r="F24" s="2" t="s">
        <v>6</v>
      </c>
      <c r="G24" s="2" t="s">
        <v>7</v>
      </c>
      <c r="H24" s="4" t="s">
        <v>8</v>
      </c>
      <c r="I24" s="5" t="s">
        <v>9</v>
      </c>
      <c r="M24" s="5" t="s">
        <v>7</v>
      </c>
      <c r="N24" s="2" t="s">
        <v>10</v>
      </c>
      <c r="O24" s="2" t="s">
        <v>11</v>
      </c>
      <c r="P24" s="2" t="s">
        <v>12</v>
      </c>
      <c r="Q24" s="5" t="s">
        <v>13</v>
      </c>
      <c r="R24" s="5" t="s">
        <v>14</v>
      </c>
    </row>
    <row r="25">
      <c r="A25" s="6">
        <v>41936.0</v>
      </c>
      <c r="B25" s="5" t="s">
        <v>15</v>
      </c>
      <c r="C25" s="5" t="s">
        <v>33</v>
      </c>
      <c r="D25" s="7" t="s">
        <v>31</v>
      </c>
      <c r="E25" s="5">
        <v>9.0</v>
      </c>
      <c r="F25" s="5">
        <v>1.0</v>
      </c>
      <c r="G25" s="5">
        <v>224.0</v>
      </c>
      <c r="H25" t="str">
        <f t="shared" ref="H25:H36" si="2">G25/$J$28</f>
        <v>30.6013095</v>
      </c>
      <c r="I25" s="5">
        <v>1129.0</v>
      </c>
      <c r="J25" s="5" t="s">
        <v>18</v>
      </c>
      <c r="L25" s="5">
        <v>1.0</v>
      </c>
      <c r="M25" s="5">
        <v>1129.0</v>
      </c>
      <c r="N25" s="5">
        <v>142.555</v>
      </c>
      <c r="O25" s="5">
        <v>37.773</v>
      </c>
      <c r="P25" s="5">
        <v>254.333</v>
      </c>
      <c r="Q25" s="5">
        <v>-89.238</v>
      </c>
      <c r="R25" s="5">
        <v>1128.1</v>
      </c>
    </row>
    <row r="26">
      <c r="A26" s="6">
        <v>41936.0</v>
      </c>
      <c r="B26" s="5" t="s">
        <v>15</v>
      </c>
      <c r="C26" s="5" t="s">
        <v>33</v>
      </c>
      <c r="D26" s="7" t="s">
        <v>31</v>
      </c>
      <c r="E26" s="5">
        <v>9.0</v>
      </c>
      <c r="F26" s="5">
        <v>2.0</v>
      </c>
      <c r="G26" s="5">
        <v>248.0</v>
      </c>
      <c r="H26" t="str">
        <f t="shared" si="2"/>
        <v>33.88002124</v>
      </c>
      <c r="I26" s="5">
        <v>1132.0</v>
      </c>
      <c r="J26" t="str">
        <f>average(I25:I29)</f>
        <v>1130.2</v>
      </c>
      <c r="L26" s="5">
        <v>2.0</v>
      </c>
      <c r="M26" s="5">
        <v>1132.0</v>
      </c>
      <c r="N26" s="5">
        <v>115.08</v>
      </c>
      <c r="O26" s="5">
        <v>5.79</v>
      </c>
      <c r="P26" s="5">
        <v>253.022</v>
      </c>
      <c r="Q26" s="5">
        <v>-89.696</v>
      </c>
      <c r="R26" s="5">
        <v>1131.016</v>
      </c>
    </row>
    <row r="27">
      <c r="A27" s="6">
        <v>41936.0</v>
      </c>
      <c r="B27" s="5" t="s">
        <v>15</v>
      </c>
      <c r="C27" s="5" t="s">
        <v>33</v>
      </c>
      <c r="D27" s="7" t="s">
        <v>31</v>
      </c>
      <c r="E27" s="5">
        <v>9.0</v>
      </c>
      <c r="F27" s="5">
        <v>3.0</v>
      </c>
      <c r="G27" s="5">
        <v>110.0</v>
      </c>
      <c r="H27" t="str">
        <f t="shared" si="2"/>
        <v>15.02742877</v>
      </c>
      <c r="I27" s="5">
        <v>1132.0</v>
      </c>
      <c r="J27" s="5" t="s">
        <v>19</v>
      </c>
      <c r="L27" s="5">
        <v>3.0</v>
      </c>
      <c r="M27" s="5">
        <v>1132.0</v>
      </c>
      <c r="N27" s="5">
        <v>141.496</v>
      </c>
      <c r="O27" s="5">
        <v>25.319</v>
      </c>
      <c r="P27" s="5">
        <v>252.788</v>
      </c>
      <c r="Q27" s="5">
        <v>-88.784</v>
      </c>
      <c r="R27" s="5">
        <v>1131.255</v>
      </c>
    </row>
    <row r="28">
      <c r="A28" s="6">
        <v>41936.0</v>
      </c>
      <c r="B28" s="5" t="s">
        <v>15</v>
      </c>
      <c r="C28" s="5" t="s">
        <v>33</v>
      </c>
      <c r="D28" s="7" t="s">
        <v>31</v>
      </c>
      <c r="E28" s="5">
        <v>9.0</v>
      </c>
      <c r="F28" s="5">
        <v>4.0</v>
      </c>
      <c r="G28" s="5">
        <v>160.0</v>
      </c>
      <c r="H28" t="str">
        <f t="shared" si="2"/>
        <v>21.85807822</v>
      </c>
      <c r="I28" s="5">
        <v>1132.0</v>
      </c>
      <c r="J28" t="str">
        <f>J26/154.4</f>
        <v>7.319948187</v>
      </c>
      <c r="L28" s="5">
        <v>4.0</v>
      </c>
      <c r="M28" s="5">
        <v>1132.0</v>
      </c>
      <c r="N28" s="5">
        <v>115.08</v>
      </c>
      <c r="O28" s="5">
        <v>5.79</v>
      </c>
      <c r="P28" s="5">
        <v>253.022</v>
      </c>
      <c r="Q28" s="5">
        <v>-89.696</v>
      </c>
      <c r="R28" s="5">
        <v>1131.016</v>
      </c>
    </row>
    <row r="29">
      <c r="A29" s="6">
        <v>41936.0</v>
      </c>
      <c r="B29" s="5" t="s">
        <v>15</v>
      </c>
      <c r="C29" s="5" t="s">
        <v>33</v>
      </c>
      <c r="D29" s="7" t="s">
        <v>31</v>
      </c>
      <c r="E29" s="5">
        <v>10.0</v>
      </c>
      <c r="F29" s="5">
        <v>5.0</v>
      </c>
      <c r="G29" s="5">
        <v>184.0</v>
      </c>
      <c r="H29" t="str">
        <f t="shared" si="2"/>
        <v>25.13678995</v>
      </c>
      <c r="I29" s="5">
        <v>1126.0</v>
      </c>
      <c r="L29" s="5">
        <v>5.0</v>
      </c>
      <c r="M29" s="5">
        <v>1126.0</v>
      </c>
      <c r="N29" s="5">
        <v>110.683</v>
      </c>
      <c r="O29" s="5">
        <v>6.788</v>
      </c>
      <c r="P29" s="5">
        <v>252.005</v>
      </c>
      <c r="Q29" s="5">
        <v>-89.389</v>
      </c>
      <c r="R29" s="5">
        <v>1125.064</v>
      </c>
    </row>
    <row r="30">
      <c r="A30" s="6">
        <v>41936.0</v>
      </c>
      <c r="B30" s="5" t="s">
        <v>15</v>
      </c>
      <c r="C30" s="5" t="s">
        <v>33</v>
      </c>
      <c r="D30" s="7" t="s">
        <v>31</v>
      </c>
      <c r="E30" s="5">
        <v>10.0</v>
      </c>
      <c r="F30" s="5">
        <v>6.0</v>
      </c>
      <c r="G30" s="5">
        <v>265.0</v>
      </c>
      <c r="H30" t="str">
        <f t="shared" si="2"/>
        <v>36.20244205</v>
      </c>
      <c r="L30" s="5">
        <v>6.0</v>
      </c>
      <c r="M30" s="5">
        <v>224.0</v>
      </c>
      <c r="N30" s="5">
        <v>120.358</v>
      </c>
      <c r="O30" s="5">
        <v>67.314</v>
      </c>
      <c r="P30" s="5">
        <v>210.473</v>
      </c>
      <c r="Q30" s="5">
        <v>53.746</v>
      </c>
      <c r="R30" s="5">
        <v>223.213</v>
      </c>
    </row>
    <row r="31">
      <c r="A31" s="6">
        <v>41936.0</v>
      </c>
      <c r="B31" s="5" t="s">
        <v>15</v>
      </c>
      <c r="C31" s="5" t="s">
        <v>33</v>
      </c>
      <c r="D31" s="7" t="s">
        <v>31</v>
      </c>
      <c r="E31" s="5">
        <v>11.0</v>
      </c>
      <c r="F31" s="5">
        <v>7.0</v>
      </c>
      <c r="G31" s="5">
        <v>281.0</v>
      </c>
      <c r="H31" t="str">
        <f t="shared" si="2"/>
        <v>38.38824987</v>
      </c>
      <c r="L31" s="5">
        <v>7.0</v>
      </c>
      <c r="M31" s="5">
        <v>248.0</v>
      </c>
      <c r="N31" s="5">
        <v>124.051</v>
      </c>
      <c r="O31" s="5">
        <v>43.535</v>
      </c>
      <c r="P31" s="5">
        <v>180.313</v>
      </c>
      <c r="Q31" s="5">
        <v>54.382</v>
      </c>
      <c r="R31" s="5">
        <v>247.259</v>
      </c>
    </row>
    <row r="32">
      <c r="A32" s="6">
        <v>41936.0</v>
      </c>
      <c r="B32" s="5" t="s">
        <v>15</v>
      </c>
      <c r="C32" s="5" t="s">
        <v>33</v>
      </c>
      <c r="D32" s="7" t="s">
        <v>31</v>
      </c>
      <c r="E32" s="5">
        <v>11.0</v>
      </c>
      <c r="F32" s="5">
        <v>8.0</v>
      </c>
      <c r="G32" s="5">
        <v>254.0</v>
      </c>
      <c r="H32" t="str">
        <f t="shared" si="2"/>
        <v>34.69969917</v>
      </c>
      <c r="L32" s="5">
        <v>8.0</v>
      </c>
      <c r="M32" s="5">
        <v>110.0</v>
      </c>
      <c r="N32" s="5">
        <v>119.963</v>
      </c>
      <c r="O32" s="5">
        <v>41.538</v>
      </c>
      <c r="P32" s="5">
        <v>173.456</v>
      </c>
      <c r="Q32" s="5">
        <v>37.185</v>
      </c>
      <c r="R32" s="5">
        <v>109.202</v>
      </c>
    </row>
    <row r="33">
      <c r="A33" s="6">
        <v>41936.0</v>
      </c>
      <c r="B33" s="5" t="s">
        <v>15</v>
      </c>
      <c r="C33" s="5" t="s">
        <v>33</v>
      </c>
      <c r="D33" s="7" t="s">
        <v>31</v>
      </c>
      <c r="E33" s="5">
        <v>11.0</v>
      </c>
      <c r="F33" s="5">
        <v>9.0</v>
      </c>
      <c r="G33" s="5">
        <v>283.0</v>
      </c>
      <c r="H33" t="str">
        <f t="shared" si="2"/>
        <v>38.66147584</v>
      </c>
      <c r="L33" s="5">
        <v>9.0</v>
      </c>
      <c r="M33" s="5">
        <v>160.0</v>
      </c>
      <c r="N33" s="5">
        <v>161.735</v>
      </c>
      <c r="O33" s="5">
        <v>77.0</v>
      </c>
      <c r="P33" s="5">
        <v>224.0</v>
      </c>
      <c r="Q33" s="5">
        <v>-90.0</v>
      </c>
      <c r="R33" s="5">
        <v>159.0</v>
      </c>
    </row>
    <row r="34">
      <c r="A34" s="6">
        <v>41936.0</v>
      </c>
      <c r="B34" s="5" t="s">
        <v>15</v>
      </c>
      <c r="C34" s="5" t="s">
        <v>33</v>
      </c>
      <c r="D34" s="7" t="s">
        <v>31</v>
      </c>
      <c r="E34" s="5">
        <v>12.0</v>
      </c>
      <c r="F34" s="5">
        <v>10.0</v>
      </c>
      <c r="G34" s="5">
        <v>160.0</v>
      </c>
      <c r="H34" t="str">
        <f t="shared" si="2"/>
        <v>21.85807822</v>
      </c>
      <c r="L34" s="5">
        <v>10.0</v>
      </c>
      <c r="M34" s="5">
        <v>184.0</v>
      </c>
      <c r="N34" s="5">
        <v>127.851</v>
      </c>
      <c r="O34" s="5">
        <v>60.0</v>
      </c>
      <c r="P34" s="5">
        <v>198.519</v>
      </c>
      <c r="Q34" s="5">
        <v>-39.685</v>
      </c>
      <c r="R34" s="5">
        <v>183.221</v>
      </c>
    </row>
    <row r="35">
      <c r="A35" s="6">
        <v>41936.0</v>
      </c>
      <c r="B35" s="5" t="s">
        <v>15</v>
      </c>
      <c r="C35" s="5" t="s">
        <v>33</v>
      </c>
      <c r="D35" s="7" t="s">
        <v>31</v>
      </c>
      <c r="E35" s="5">
        <v>12.0</v>
      </c>
      <c r="F35" s="5">
        <v>11.0</v>
      </c>
      <c r="G35" s="5">
        <v>288.0</v>
      </c>
      <c r="H35" t="str">
        <f t="shared" si="2"/>
        <v>39.34454079</v>
      </c>
      <c r="L35" s="5">
        <v>11.0</v>
      </c>
      <c r="M35" s="5">
        <v>265.0</v>
      </c>
      <c r="N35" s="5">
        <v>124.962</v>
      </c>
      <c r="O35" s="5">
        <v>19.899</v>
      </c>
      <c r="P35" s="5">
        <v>192.229</v>
      </c>
      <c r="Q35" s="5">
        <v>-39.472</v>
      </c>
      <c r="R35" s="5">
        <v>264.273</v>
      </c>
    </row>
    <row r="36">
      <c r="A36" s="6">
        <v>41936.0</v>
      </c>
      <c r="B36" s="5" t="s">
        <v>15</v>
      </c>
      <c r="C36" s="5" t="s">
        <v>33</v>
      </c>
      <c r="D36" s="7" t="s">
        <v>31</v>
      </c>
      <c r="E36" s="5">
        <v>12.0</v>
      </c>
      <c r="F36" s="5">
        <v>12.0</v>
      </c>
      <c r="G36" s="5">
        <v>283.0</v>
      </c>
      <c r="H36" t="str">
        <f t="shared" si="2"/>
        <v>38.66147584</v>
      </c>
      <c r="L36" s="5">
        <v>12.0</v>
      </c>
      <c r="M36" s="5">
        <v>281.0</v>
      </c>
      <c r="N36" s="5">
        <v>120.482</v>
      </c>
      <c r="O36" s="5">
        <v>67.334</v>
      </c>
      <c r="P36" s="5">
        <v>189.992</v>
      </c>
      <c r="Q36" s="5">
        <v>122.33</v>
      </c>
      <c r="R36" s="5">
        <v>280.48</v>
      </c>
    </row>
    <row r="37">
      <c r="A37" s="6"/>
      <c r="B37" s="5"/>
      <c r="C37" s="5"/>
      <c r="D37" s="7"/>
      <c r="E37" s="5"/>
      <c r="F37" s="5"/>
      <c r="L37" s="5">
        <v>13.0</v>
      </c>
      <c r="M37" s="5">
        <v>254.0</v>
      </c>
      <c r="N37" s="5">
        <v>125.038</v>
      </c>
      <c r="O37" s="5">
        <v>82.667</v>
      </c>
      <c r="P37" s="5">
        <v>230.563</v>
      </c>
      <c r="Q37" s="5">
        <v>138.366</v>
      </c>
      <c r="R37" s="5">
        <v>252.873</v>
      </c>
    </row>
    <row r="38">
      <c r="L38" s="5">
        <v>14.0</v>
      </c>
      <c r="M38" s="5">
        <v>283.0</v>
      </c>
      <c r="N38" s="5">
        <v>154.475</v>
      </c>
      <c r="O38" s="5">
        <v>52.56</v>
      </c>
      <c r="P38" s="5">
        <v>215.007</v>
      </c>
      <c r="Q38" s="5">
        <v>-178.781</v>
      </c>
      <c r="R38" s="5">
        <v>282.064</v>
      </c>
    </row>
    <row r="39">
      <c r="L39" s="5">
        <v>15.0</v>
      </c>
      <c r="M39" s="5">
        <v>160.0</v>
      </c>
      <c r="N39" s="5">
        <v>200.698</v>
      </c>
      <c r="O39" s="5">
        <v>85.96</v>
      </c>
      <c r="P39" s="5">
        <v>240.066</v>
      </c>
      <c r="Q39" s="5">
        <v>169.114</v>
      </c>
      <c r="R39" s="5">
        <v>158.858</v>
      </c>
    </row>
    <row r="40">
      <c r="L40" s="5">
        <v>16.0</v>
      </c>
      <c r="M40" s="5">
        <v>288.0</v>
      </c>
      <c r="N40" s="5">
        <v>127.342</v>
      </c>
      <c r="O40" s="5">
        <v>62.009</v>
      </c>
      <c r="P40" s="5">
        <v>242.164</v>
      </c>
      <c r="Q40" s="5">
        <v>164.219</v>
      </c>
      <c r="R40" s="5">
        <v>286.81</v>
      </c>
    </row>
    <row r="41">
      <c r="L41" s="5">
        <v>17.0</v>
      </c>
      <c r="M41" s="5">
        <v>283.0</v>
      </c>
      <c r="N41" s="5">
        <v>83.927</v>
      </c>
      <c r="O41" s="5">
        <v>3.177</v>
      </c>
      <c r="P41" s="5">
        <v>175.746</v>
      </c>
      <c r="Q41" s="5">
        <v>-38.089</v>
      </c>
      <c r="R41" s="5">
        <v>282.064</v>
      </c>
    </row>
    <row r="42">
      <c r="L42" s="5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5">
      <c r="A45" s="5" t="s">
        <v>21</v>
      </c>
    </row>
    <row r="46">
      <c r="B46" s="2" t="s">
        <v>2</v>
      </c>
      <c r="C46" s="2" t="s">
        <v>3</v>
      </c>
      <c r="D46" s="3" t="s">
        <v>4</v>
      </c>
      <c r="E46" s="1" t="s">
        <v>5</v>
      </c>
      <c r="F46" s="2" t="s">
        <v>6</v>
      </c>
      <c r="G46" s="5" t="s">
        <v>30</v>
      </c>
      <c r="H46" s="5" t="s">
        <v>23</v>
      </c>
      <c r="J46" s="5" t="s">
        <v>24</v>
      </c>
      <c r="L46" s="5" t="s">
        <v>25</v>
      </c>
    </row>
    <row r="47">
      <c r="B47" s="5" t="s">
        <v>15</v>
      </c>
      <c r="C47" s="5" t="s">
        <v>33</v>
      </c>
      <c r="D47" s="7" t="s">
        <v>31</v>
      </c>
      <c r="E47" s="5">
        <v>9.0</v>
      </c>
      <c r="F47" s="5">
        <v>1.0</v>
      </c>
      <c r="G47" s="5" t="str">
        <f t="shared" ref="G47:G58" si="3">H25-H3</f>
        <v>18.26808196</v>
      </c>
      <c r="H47" t="str">
        <f t="shared" ref="H47:H58" si="4">G47/$J$47</f>
        <v>0.04268243448</v>
      </c>
      <c r="J47" s="5">
        <v>428.0</v>
      </c>
      <c r="L47" t="str">
        <f>average(G47:G58)</f>
        <v>19.84753587</v>
      </c>
    </row>
    <row r="48">
      <c r="B48" s="5" t="s">
        <v>15</v>
      </c>
      <c r="C48" s="5" t="s">
        <v>33</v>
      </c>
      <c r="D48" s="7" t="s">
        <v>31</v>
      </c>
      <c r="E48" s="5">
        <v>9.0</v>
      </c>
      <c r="F48" s="5">
        <v>2.0</v>
      </c>
      <c r="G48" s="5" t="str">
        <f t="shared" si="3"/>
        <v>22.27227766</v>
      </c>
      <c r="H48" t="str">
        <f t="shared" si="4"/>
        <v>0.05203803192</v>
      </c>
      <c r="J48" s="5" t="s">
        <v>26</v>
      </c>
    </row>
    <row r="49">
      <c r="B49" s="5" t="s">
        <v>15</v>
      </c>
      <c r="C49" s="5" t="s">
        <v>33</v>
      </c>
      <c r="D49" s="7" t="s">
        <v>31</v>
      </c>
      <c r="E49" s="5">
        <v>9.0</v>
      </c>
      <c r="F49" s="5">
        <v>3.0</v>
      </c>
      <c r="G49" s="5" t="str">
        <f t="shared" si="3"/>
        <v>3.4196852</v>
      </c>
      <c r="H49" t="str">
        <f t="shared" si="4"/>
        <v>0.007989918692</v>
      </c>
      <c r="J49" t="str">
        <f>average(H47:H58)</f>
        <v>0.04637274736</v>
      </c>
    </row>
    <row r="50">
      <c r="B50" s="5" t="s">
        <v>15</v>
      </c>
      <c r="C50" s="5" t="s">
        <v>33</v>
      </c>
      <c r="D50" s="7" t="s">
        <v>31</v>
      </c>
      <c r="E50" s="5">
        <v>9.0</v>
      </c>
      <c r="F50" s="5">
        <v>4.0</v>
      </c>
      <c r="G50" s="5" t="str">
        <f t="shared" si="3"/>
        <v>7.106570758</v>
      </c>
      <c r="H50" t="str">
        <f t="shared" si="4"/>
        <v>0.01660413729</v>
      </c>
    </row>
    <row r="51">
      <c r="B51" s="5" t="s">
        <v>15</v>
      </c>
      <c r="C51" s="5" t="s">
        <v>33</v>
      </c>
      <c r="D51" s="7" t="s">
        <v>31</v>
      </c>
      <c r="E51" s="5">
        <v>10.0</v>
      </c>
      <c r="F51" s="5">
        <v>5.0</v>
      </c>
      <c r="G51" s="5" t="str">
        <f t="shared" si="3"/>
        <v>9.659798517</v>
      </c>
      <c r="H51" t="str">
        <f t="shared" si="4"/>
        <v>0.0225696227</v>
      </c>
    </row>
    <row r="52">
      <c r="B52" s="5" t="s">
        <v>15</v>
      </c>
      <c r="C52" s="5" t="s">
        <v>33</v>
      </c>
      <c r="D52" s="7" t="s">
        <v>31</v>
      </c>
      <c r="E52" s="5">
        <v>10.0</v>
      </c>
      <c r="F52" s="5">
        <v>6.0</v>
      </c>
      <c r="G52" s="5" t="str">
        <f t="shared" si="3"/>
        <v>22.90190253</v>
      </c>
      <c r="H52" t="str">
        <f t="shared" si="4"/>
        <v>0.05350911807</v>
      </c>
      <c r="J52" s="5" t="s">
        <v>27</v>
      </c>
    </row>
    <row r="53">
      <c r="B53" s="5" t="s">
        <v>15</v>
      </c>
      <c r="C53" s="5" t="s">
        <v>33</v>
      </c>
      <c r="D53" s="7" t="s">
        <v>31</v>
      </c>
      <c r="E53" s="5">
        <v>11.0</v>
      </c>
      <c r="F53" s="5">
        <v>7.0</v>
      </c>
      <c r="G53" s="5" t="str">
        <f t="shared" si="3"/>
        <v>29.68244219</v>
      </c>
      <c r="H53" t="str">
        <f t="shared" si="4"/>
        <v>0.06935150044</v>
      </c>
      <c r="J53" s="5">
        <v>24.0</v>
      </c>
    </row>
    <row r="54">
      <c r="B54" s="5" t="s">
        <v>15</v>
      </c>
      <c r="C54" s="5" t="s">
        <v>33</v>
      </c>
      <c r="D54" s="7" t="s">
        <v>31</v>
      </c>
      <c r="E54" s="5">
        <v>11.0</v>
      </c>
      <c r="F54" s="5">
        <v>8.0</v>
      </c>
      <c r="G54" s="5" t="str">
        <f t="shared" si="3"/>
        <v>26.47754747</v>
      </c>
      <c r="H54" t="str">
        <f t="shared" si="4"/>
        <v>0.06186342867</v>
      </c>
      <c r="J54" s="5" t="s">
        <v>28</v>
      </c>
    </row>
    <row r="55">
      <c r="B55" s="5" t="s">
        <v>15</v>
      </c>
      <c r="C55" s="5" t="s">
        <v>33</v>
      </c>
      <c r="D55" s="7" t="s">
        <v>31</v>
      </c>
      <c r="E55" s="5">
        <v>11.0</v>
      </c>
      <c r="F55" s="5">
        <v>9.0</v>
      </c>
      <c r="G55" s="5" t="str">
        <f t="shared" si="3"/>
        <v>28.26287223</v>
      </c>
      <c r="H55" t="str">
        <f t="shared" si="4"/>
        <v>0.06603474819</v>
      </c>
      <c r="J55" s="5">
        <v>12.0</v>
      </c>
    </row>
    <row r="56">
      <c r="B56" s="5" t="s">
        <v>15</v>
      </c>
      <c r="C56" s="5" t="s">
        <v>33</v>
      </c>
      <c r="D56" s="7" t="s">
        <v>31</v>
      </c>
      <c r="E56" s="5">
        <v>12.0</v>
      </c>
      <c r="F56" s="5">
        <v>10.0</v>
      </c>
      <c r="G56" s="5" t="str">
        <f t="shared" si="3"/>
        <v>12.18495857</v>
      </c>
      <c r="H56" t="str">
        <f t="shared" si="4"/>
        <v>0.02846952937</v>
      </c>
      <c r="J56" s="5" t="s">
        <v>21</v>
      </c>
    </row>
    <row r="57">
      <c r="B57" s="5" t="s">
        <v>15</v>
      </c>
      <c r="C57" s="5" t="s">
        <v>33</v>
      </c>
      <c r="D57" s="7" t="s">
        <v>31</v>
      </c>
      <c r="E57" s="5">
        <v>12.0</v>
      </c>
      <c r="F57" s="5">
        <v>11.0</v>
      </c>
      <c r="G57" s="5" t="str">
        <f t="shared" si="3"/>
        <v>28.70410918</v>
      </c>
      <c r="H57" t="str">
        <f t="shared" si="4"/>
        <v>0.06706567565</v>
      </c>
      <c r="J57" s="5">
        <v>12.0</v>
      </c>
    </row>
    <row r="58">
      <c r="B58" s="5" t="s">
        <v>15</v>
      </c>
      <c r="C58" s="5" t="s">
        <v>33</v>
      </c>
      <c r="D58" s="7" t="s">
        <v>31</v>
      </c>
      <c r="E58" s="5">
        <v>12.0</v>
      </c>
      <c r="F58" s="5">
        <v>12.0</v>
      </c>
      <c r="G58" s="5" t="str">
        <f t="shared" si="3"/>
        <v>29.23018419</v>
      </c>
      <c r="H58" t="str">
        <f t="shared" si="4"/>
        <v>0.06829482288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5" t="s">
        <v>13</v>
      </c>
      <c r="R2" s="5" t="s">
        <v>14</v>
      </c>
    </row>
    <row r="3">
      <c r="A3" s="6">
        <v>41879.0</v>
      </c>
      <c r="B3" s="5" t="s">
        <v>15</v>
      </c>
      <c r="C3" s="5" t="s">
        <v>33</v>
      </c>
      <c r="D3" s="7" t="s">
        <v>32</v>
      </c>
      <c r="E3" s="5">
        <v>13.0</v>
      </c>
      <c r="F3" s="5">
        <v>1.0</v>
      </c>
      <c r="G3" s="5">
        <v>53.0</v>
      </c>
      <c r="H3" t="str">
        <f t="shared" ref="H3:H14" si="1">G3/$J$6</f>
        <v>13.57969065</v>
      </c>
      <c r="I3" s="5">
        <v>594.0</v>
      </c>
      <c r="J3" s="5" t="s">
        <v>18</v>
      </c>
      <c r="L3" s="5">
        <v>1.0</v>
      </c>
      <c r="M3" s="5">
        <v>594.0</v>
      </c>
      <c r="N3" s="5">
        <v>179.584</v>
      </c>
      <c r="O3" s="5">
        <v>1.902</v>
      </c>
      <c r="P3" s="5">
        <v>226.388</v>
      </c>
      <c r="Q3" s="5">
        <v>-90.0</v>
      </c>
      <c r="R3" s="5">
        <v>593.333</v>
      </c>
    </row>
    <row r="4">
      <c r="A4" s="6">
        <v>41879.0</v>
      </c>
      <c r="B4" s="5" t="s">
        <v>15</v>
      </c>
      <c r="C4" s="5" t="s">
        <v>33</v>
      </c>
      <c r="D4" s="7" t="s">
        <v>32</v>
      </c>
      <c r="E4" s="5">
        <v>13.0</v>
      </c>
      <c r="F4" s="5">
        <v>2.0</v>
      </c>
      <c r="G4" s="5">
        <v>32.0</v>
      </c>
      <c r="H4" t="str">
        <f t="shared" si="1"/>
        <v>8.199058507</v>
      </c>
      <c r="I4" s="5">
        <v>596.0</v>
      </c>
      <c r="J4" t="str">
        <f>average(I3:I7)</f>
        <v>594.8</v>
      </c>
      <c r="L4" s="5">
        <v>2.0</v>
      </c>
      <c r="M4" s="5">
        <v>596.0</v>
      </c>
      <c r="N4" s="5">
        <v>175.417</v>
      </c>
      <c r="O4" s="5">
        <v>7.152</v>
      </c>
      <c r="P4" s="5">
        <v>229.744</v>
      </c>
      <c r="Q4" s="5">
        <v>-90.289</v>
      </c>
      <c r="R4" s="5">
        <v>594.673</v>
      </c>
    </row>
    <row r="5">
      <c r="A5" s="6">
        <v>41879.0</v>
      </c>
      <c r="B5" s="5" t="s">
        <v>15</v>
      </c>
      <c r="C5" s="5" t="s">
        <v>33</v>
      </c>
      <c r="D5" s="7" t="s">
        <v>32</v>
      </c>
      <c r="E5" s="5">
        <v>13.0</v>
      </c>
      <c r="F5" s="5">
        <v>3.0</v>
      </c>
      <c r="G5" s="5">
        <v>47.0</v>
      </c>
      <c r="H5" t="str">
        <f t="shared" si="1"/>
        <v>12.04236718</v>
      </c>
      <c r="I5" s="5">
        <v>597.0</v>
      </c>
      <c r="J5" s="5" t="s">
        <v>19</v>
      </c>
      <c r="L5" s="5">
        <v>3.0</v>
      </c>
      <c r="M5" s="5">
        <v>597.0</v>
      </c>
      <c r="N5" s="5">
        <v>172.056</v>
      </c>
      <c r="O5" s="5">
        <v>1.46</v>
      </c>
      <c r="P5" s="5">
        <v>228.98</v>
      </c>
      <c r="Q5" s="5">
        <v>-90.385</v>
      </c>
      <c r="R5" s="5">
        <v>596.013</v>
      </c>
    </row>
    <row r="6">
      <c r="A6" s="6">
        <v>41879.0</v>
      </c>
      <c r="B6" s="5" t="s">
        <v>15</v>
      </c>
      <c r="C6" s="5" t="s">
        <v>33</v>
      </c>
      <c r="D6" s="7" t="s">
        <v>32</v>
      </c>
      <c r="E6" s="5">
        <v>13.0</v>
      </c>
      <c r="F6" s="5">
        <v>4.0</v>
      </c>
      <c r="G6" s="5">
        <v>28.0</v>
      </c>
      <c r="H6" t="str">
        <f t="shared" si="1"/>
        <v>7.174176194</v>
      </c>
      <c r="I6" s="5">
        <v>594.0</v>
      </c>
      <c r="J6" t="str">
        <f>J4/152.4</f>
        <v>3.902887139</v>
      </c>
      <c r="L6" s="5">
        <v>4.0</v>
      </c>
      <c r="M6" s="5">
        <v>594.0</v>
      </c>
      <c r="N6" s="5">
        <v>174.417</v>
      </c>
      <c r="O6" s="5">
        <v>2.51</v>
      </c>
      <c r="P6" s="5">
        <v>207.997</v>
      </c>
      <c r="Q6" s="5">
        <v>-90.193</v>
      </c>
      <c r="R6" s="5">
        <v>593.335</v>
      </c>
    </row>
    <row r="7">
      <c r="A7" s="6">
        <v>41879.0</v>
      </c>
      <c r="B7" s="5" t="s">
        <v>15</v>
      </c>
      <c r="C7" s="5" t="s">
        <v>33</v>
      </c>
      <c r="D7" s="7" t="s">
        <v>32</v>
      </c>
      <c r="E7" s="5">
        <v>14.0</v>
      </c>
      <c r="F7" s="5">
        <v>5.0</v>
      </c>
      <c r="G7" s="5">
        <v>45.0</v>
      </c>
      <c r="H7" t="str">
        <f t="shared" si="1"/>
        <v>11.52992603</v>
      </c>
      <c r="I7" s="5">
        <v>593.0</v>
      </c>
      <c r="L7" s="5">
        <v>5.0</v>
      </c>
      <c r="M7" s="5">
        <v>593.0</v>
      </c>
      <c r="N7" s="5">
        <v>174.37</v>
      </c>
      <c r="O7" s="5">
        <v>2.378</v>
      </c>
      <c r="P7" s="5">
        <v>208.023</v>
      </c>
      <c r="Q7" s="5">
        <v>-90.194</v>
      </c>
      <c r="R7" s="5">
        <v>592.002</v>
      </c>
    </row>
    <row r="8">
      <c r="A8" s="6">
        <v>41879.0</v>
      </c>
      <c r="B8" s="5" t="s">
        <v>15</v>
      </c>
      <c r="C8" s="5" t="s">
        <v>33</v>
      </c>
      <c r="D8" s="7" t="s">
        <v>32</v>
      </c>
      <c r="E8" s="5">
        <v>14.0</v>
      </c>
      <c r="F8" s="5">
        <v>6.0</v>
      </c>
      <c r="G8" s="5">
        <v>67.0</v>
      </c>
      <c r="H8" t="str">
        <f t="shared" si="1"/>
        <v>17.16677875</v>
      </c>
      <c r="L8" s="5">
        <v>6.0</v>
      </c>
      <c r="M8" s="5">
        <v>53.0</v>
      </c>
      <c r="N8" s="5">
        <v>107.898</v>
      </c>
      <c r="O8" s="5">
        <v>45.179</v>
      </c>
      <c r="P8" s="5">
        <v>168.37</v>
      </c>
      <c r="Q8" s="5">
        <v>22.62</v>
      </c>
      <c r="R8" s="5">
        <v>52.0</v>
      </c>
    </row>
    <row r="9">
      <c r="A9" s="6">
        <v>41879.0</v>
      </c>
      <c r="B9" s="5" t="s">
        <v>15</v>
      </c>
      <c r="C9" s="5" t="s">
        <v>33</v>
      </c>
      <c r="D9" s="7" t="s">
        <v>32</v>
      </c>
      <c r="E9" s="5">
        <v>14.0</v>
      </c>
      <c r="F9" s="5">
        <v>7.0</v>
      </c>
      <c r="G9" s="5">
        <v>52.0</v>
      </c>
      <c r="H9" t="str">
        <f t="shared" si="1"/>
        <v>13.32347007</v>
      </c>
      <c r="L9" s="5">
        <v>7.0</v>
      </c>
      <c r="M9" s="5">
        <v>32.0</v>
      </c>
      <c r="N9" s="5">
        <v>56.761</v>
      </c>
      <c r="O9" s="5">
        <v>28.174</v>
      </c>
      <c r="P9" s="5">
        <v>109.465</v>
      </c>
      <c r="Q9" s="5">
        <v>1.848</v>
      </c>
      <c r="R9" s="5">
        <v>30.696</v>
      </c>
    </row>
    <row r="10">
      <c r="A10" s="6">
        <v>41879.0</v>
      </c>
      <c r="B10" s="5" t="s">
        <v>15</v>
      </c>
      <c r="C10" s="5" t="s">
        <v>33</v>
      </c>
      <c r="D10" s="7" t="s">
        <v>32</v>
      </c>
      <c r="E10" s="5">
        <v>14.0</v>
      </c>
      <c r="F10" s="5">
        <v>8.0</v>
      </c>
      <c r="G10" s="5">
        <v>53.0</v>
      </c>
      <c r="H10" t="str">
        <f t="shared" si="1"/>
        <v>13.57969065</v>
      </c>
      <c r="L10" s="5">
        <v>8.0</v>
      </c>
      <c r="M10" s="5">
        <v>47.0</v>
      </c>
      <c r="N10" s="5">
        <v>101.224</v>
      </c>
      <c r="O10" s="5">
        <v>57.513</v>
      </c>
      <c r="P10" s="5">
        <v>182.0</v>
      </c>
      <c r="Q10" s="5">
        <v>81.347</v>
      </c>
      <c r="R10" s="5">
        <v>45.821</v>
      </c>
    </row>
    <row r="11">
      <c r="A11" s="6">
        <v>41879.0</v>
      </c>
      <c r="B11" s="5" t="s">
        <v>15</v>
      </c>
      <c r="C11" s="5" t="s">
        <v>33</v>
      </c>
      <c r="D11" s="7" t="s">
        <v>32</v>
      </c>
      <c r="E11" s="5">
        <v>15.0</v>
      </c>
      <c r="F11" s="5">
        <v>9.0</v>
      </c>
      <c r="G11" s="5">
        <v>48.0</v>
      </c>
      <c r="H11" t="str">
        <f t="shared" si="1"/>
        <v>12.29858776</v>
      </c>
      <c r="L11" s="5">
        <v>9.0</v>
      </c>
      <c r="M11" s="5">
        <v>28.0</v>
      </c>
      <c r="N11" s="5">
        <v>110.448</v>
      </c>
      <c r="O11" s="5">
        <v>80.56</v>
      </c>
      <c r="P11" s="5">
        <v>138.448</v>
      </c>
      <c r="Q11" s="5">
        <v>118.443</v>
      </c>
      <c r="R11" s="5">
        <v>27.455</v>
      </c>
    </row>
    <row r="12">
      <c r="A12" s="6">
        <v>41879.0</v>
      </c>
      <c r="B12" s="5" t="s">
        <v>15</v>
      </c>
      <c r="C12" s="5" t="s">
        <v>33</v>
      </c>
      <c r="D12" s="7" t="s">
        <v>32</v>
      </c>
      <c r="E12" s="5">
        <v>15.0</v>
      </c>
      <c r="F12" s="5">
        <v>10.0</v>
      </c>
      <c r="G12" s="5">
        <v>55.0</v>
      </c>
      <c r="H12" t="str">
        <f t="shared" si="1"/>
        <v>14.09213181</v>
      </c>
      <c r="L12" s="5">
        <v>10.0</v>
      </c>
      <c r="M12" s="5">
        <v>45.0</v>
      </c>
      <c r="N12" s="5">
        <v>106.58</v>
      </c>
      <c r="O12" s="5">
        <v>57.182</v>
      </c>
      <c r="P12" s="5">
        <v>169.222</v>
      </c>
      <c r="Q12" s="5">
        <v>48.691</v>
      </c>
      <c r="R12" s="5">
        <v>44.402</v>
      </c>
    </row>
    <row r="13">
      <c r="A13" s="6">
        <v>41879.0</v>
      </c>
      <c r="B13" s="5" t="s">
        <v>15</v>
      </c>
      <c r="C13" s="5" t="s">
        <v>33</v>
      </c>
      <c r="D13" s="7" t="s">
        <v>32</v>
      </c>
      <c r="E13" s="5">
        <v>16.0</v>
      </c>
      <c r="F13" s="5">
        <v>11.0</v>
      </c>
      <c r="G13" s="5">
        <v>44.0</v>
      </c>
      <c r="H13" t="str">
        <f t="shared" si="1"/>
        <v>11.27370545</v>
      </c>
      <c r="L13" s="5">
        <v>11.0</v>
      </c>
      <c r="M13" s="5">
        <v>67.0</v>
      </c>
      <c r="N13" s="5">
        <v>65.171</v>
      </c>
      <c r="O13" s="5">
        <v>20.219</v>
      </c>
      <c r="P13" s="5">
        <v>167.167</v>
      </c>
      <c r="Q13" s="5">
        <v>-175.601</v>
      </c>
      <c r="R13" s="5">
        <v>65.551</v>
      </c>
    </row>
    <row r="14">
      <c r="A14" s="6">
        <v>41879.0</v>
      </c>
      <c r="B14" s="5" t="s">
        <v>15</v>
      </c>
      <c r="C14" s="5" t="s">
        <v>33</v>
      </c>
      <c r="D14" s="7" t="s">
        <v>32</v>
      </c>
      <c r="E14" s="5">
        <v>16.0</v>
      </c>
      <c r="F14" s="5">
        <v>12.0</v>
      </c>
      <c r="G14" s="5">
        <v>36.0</v>
      </c>
      <c r="H14" t="str">
        <f t="shared" si="1"/>
        <v>9.22394082</v>
      </c>
      <c r="L14" s="5">
        <v>12.0</v>
      </c>
      <c r="M14" s="5">
        <v>52.0</v>
      </c>
      <c r="N14" s="5">
        <v>72.839</v>
      </c>
      <c r="O14" s="5">
        <v>47.544</v>
      </c>
      <c r="P14" s="5">
        <v>103.674</v>
      </c>
      <c r="Q14" s="5">
        <v>161.565</v>
      </c>
      <c r="R14" s="5">
        <v>50.596</v>
      </c>
    </row>
    <row r="15">
      <c r="A15" s="6"/>
      <c r="B15" s="5"/>
      <c r="C15" s="5"/>
      <c r="D15" s="7"/>
      <c r="E15" s="5"/>
      <c r="F15" s="5"/>
      <c r="L15" s="5">
        <v>13.0</v>
      </c>
      <c r="M15" s="5">
        <v>53.0</v>
      </c>
      <c r="N15" s="5">
        <v>83.232</v>
      </c>
      <c r="O15" s="5">
        <v>40.946</v>
      </c>
      <c r="P15" s="5">
        <v>158.723</v>
      </c>
      <c r="Q15" s="5">
        <v>-161.917</v>
      </c>
      <c r="R15" s="5">
        <v>51.863</v>
      </c>
    </row>
    <row r="16">
      <c r="L16" s="5">
        <v>14.0</v>
      </c>
      <c r="M16" s="5">
        <v>48.0</v>
      </c>
      <c r="N16" s="5">
        <v>74.626</v>
      </c>
      <c r="O16" s="5">
        <v>48.403</v>
      </c>
      <c r="P16" s="5">
        <v>111.148</v>
      </c>
      <c r="Q16" s="5">
        <v>122.005</v>
      </c>
      <c r="R16" s="5">
        <v>47.347</v>
      </c>
    </row>
    <row r="17">
      <c r="L17" s="5">
        <v>15.0</v>
      </c>
      <c r="M17" s="5">
        <v>55.0</v>
      </c>
      <c r="N17" s="5">
        <v>65.865</v>
      </c>
      <c r="O17" s="5">
        <v>47.403</v>
      </c>
      <c r="P17" s="5">
        <v>141.667</v>
      </c>
      <c r="Q17" s="5">
        <v>79.315</v>
      </c>
      <c r="R17" s="5">
        <v>54.39</v>
      </c>
    </row>
    <row r="18">
      <c r="L18" s="5">
        <v>16.0</v>
      </c>
      <c r="M18" s="5">
        <v>44.0</v>
      </c>
      <c r="N18" s="5">
        <v>109.664</v>
      </c>
      <c r="O18" s="5">
        <v>45.0</v>
      </c>
      <c r="P18" s="5">
        <v>166.725</v>
      </c>
      <c r="Q18" s="5">
        <v>57.426</v>
      </c>
      <c r="R18" s="5">
        <v>42.541</v>
      </c>
    </row>
    <row r="19">
      <c r="L19" s="5">
        <v>17.0</v>
      </c>
      <c r="M19" s="5">
        <v>36.0</v>
      </c>
      <c r="N19" s="5">
        <v>84.603</v>
      </c>
      <c r="O19" s="5">
        <v>26.277</v>
      </c>
      <c r="P19" s="5">
        <v>178.148</v>
      </c>
      <c r="Q19" s="5">
        <v>150.461</v>
      </c>
      <c r="R19" s="5">
        <v>35.226</v>
      </c>
    </row>
    <row r="20">
      <c r="L20" s="5"/>
      <c r="M20" s="5"/>
      <c r="N20" s="5"/>
      <c r="O20" s="5"/>
      <c r="P20" s="5"/>
      <c r="Q20" s="5"/>
      <c r="R20" s="5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3">
      <c r="A23" s="1" t="s">
        <v>20</v>
      </c>
      <c r="B23" s="2"/>
      <c r="C23" s="2"/>
      <c r="D23" s="3"/>
      <c r="E23" s="2"/>
      <c r="F23" s="2"/>
      <c r="G23" s="4"/>
      <c r="H23" s="4"/>
      <c r="I23" s="5"/>
      <c r="M23" s="5"/>
      <c r="N23" s="2"/>
      <c r="O23" s="2"/>
      <c r="P23" s="2"/>
    </row>
    <row r="24">
      <c r="A24" s="2" t="s">
        <v>1</v>
      </c>
      <c r="B24" s="2" t="s">
        <v>2</v>
      </c>
      <c r="C24" s="2" t="s">
        <v>3</v>
      </c>
      <c r="D24" s="3" t="s">
        <v>4</v>
      </c>
      <c r="E24" s="1" t="s">
        <v>5</v>
      </c>
      <c r="F24" s="2" t="s">
        <v>6</v>
      </c>
      <c r="G24" s="2" t="s">
        <v>7</v>
      </c>
      <c r="H24" s="4" t="s">
        <v>8</v>
      </c>
      <c r="I24" s="5" t="s">
        <v>9</v>
      </c>
      <c r="M24" s="5" t="s">
        <v>7</v>
      </c>
      <c r="N24" s="2" t="s">
        <v>10</v>
      </c>
      <c r="O24" s="2" t="s">
        <v>11</v>
      </c>
      <c r="P24" s="2" t="s">
        <v>12</v>
      </c>
      <c r="Q24" s="5" t="s">
        <v>13</v>
      </c>
      <c r="R24" s="5" t="s">
        <v>14</v>
      </c>
    </row>
    <row r="25">
      <c r="A25" s="6">
        <v>41936.0</v>
      </c>
      <c r="B25" s="5" t="s">
        <v>15</v>
      </c>
      <c r="C25" s="5" t="s">
        <v>33</v>
      </c>
      <c r="D25" s="7" t="s">
        <v>32</v>
      </c>
      <c r="E25" s="5">
        <v>13.0</v>
      </c>
      <c r="F25" s="5">
        <v>1.0</v>
      </c>
      <c r="G25" s="5">
        <v>237.0</v>
      </c>
      <c r="H25" t="str">
        <f t="shared" ref="H25:H36" si="2">G25/$J$28</f>
        <v>25.53287148</v>
      </c>
      <c r="I25" s="5">
        <v>1409.0</v>
      </c>
      <c r="J25" s="5" t="s">
        <v>18</v>
      </c>
      <c r="L25" s="5">
        <v>1.0</v>
      </c>
      <c r="M25" s="5">
        <v>1409.0</v>
      </c>
      <c r="N25" s="5">
        <v>150.722</v>
      </c>
      <c r="O25" s="5">
        <v>25.578</v>
      </c>
      <c r="P25" s="5">
        <v>236.086</v>
      </c>
      <c r="Q25" s="5">
        <v>-90.163</v>
      </c>
      <c r="R25" s="5">
        <v>1408.006</v>
      </c>
    </row>
    <row r="26">
      <c r="A26" s="6">
        <v>41936.0</v>
      </c>
      <c r="B26" s="5" t="s">
        <v>15</v>
      </c>
      <c r="C26" s="5" t="s">
        <v>33</v>
      </c>
      <c r="D26" s="7" t="s">
        <v>32</v>
      </c>
      <c r="E26" s="5">
        <v>13.0</v>
      </c>
      <c r="F26" s="5">
        <v>2.0</v>
      </c>
      <c r="G26" s="5">
        <v>260.0</v>
      </c>
      <c r="H26" t="str">
        <f t="shared" si="2"/>
        <v>28.01074509</v>
      </c>
      <c r="I26" s="5">
        <v>1417.0</v>
      </c>
      <c r="J26" t="str">
        <f>average(I25:I29)</f>
        <v>1414.6</v>
      </c>
      <c r="L26" s="5">
        <v>2.0</v>
      </c>
      <c r="M26" s="5">
        <v>1417.0</v>
      </c>
      <c r="N26" s="5">
        <v>144.371</v>
      </c>
      <c r="O26" s="5">
        <v>6.876</v>
      </c>
      <c r="P26" s="5">
        <v>231.523</v>
      </c>
      <c r="Q26" s="5">
        <v>-90.809</v>
      </c>
      <c r="R26" s="5">
        <v>1416.141</v>
      </c>
    </row>
    <row r="27">
      <c r="A27" s="6">
        <v>41936.0</v>
      </c>
      <c r="B27" s="5" t="s">
        <v>15</v>
      </c>
      <c r="C27" s="5" t="s">
        <v>33</v>
      </c>
      <c r="D27" s="7" t="s">
        <v>32</v>
      </c>
      <c r="E27" s="5">
        <v>13.0</v>
      </c>
      <c r="F27" s="5">
        <v>3.0</v>
      </c>
      <c r="G27" s="5">
        <v>348.0</v>
      </c>
      <c r="H27" t="str">
        <f t="shared" si="2"/>
        <v>37.49130496</v>
      </c>
      <c r="I27" s="5">
        <v>1413.0</v>
      </c>
      <c r="J27" s="5" t="s">
        <v>19</v>
      </c>
      <c r="L27" s="5">
        <v>3.0</v>
      </c>
      <c r="M27" s="5">
        <v>1413.0</v>
      </c>
      <c r="N27" s="5">
        <v>157.39</v>
      </c>
      <c r="O27" s="5">
        <v>14.715</v>
      </c>
      <c r="P27" s="5">
        <v>229.908</v>
      </c>
      <c r="Q27" s="5">
        <v>-90.162</v>
      </c>
      <c r="R27" s="5">
        <v>1412.006</v>
      </c>
    </row>
    <row r="28">
      <c r="A28" s="6">
        <v>41936.0</v>
      </c>
      <c r="B28" s="5" t="s">
        <v>15</v>
      </c>
      <c r="C28" s="5" t="s">
        <v>33</v>
      </c>
      <c r="D28" s="7" t="s">
        <v>32</v>
      </c>
      <c r="E28" s="5">
        <v>13.0</v>
      </c>
      <c r="F28" s="5">
        <v>4.0</v>
      </c>
      <c r="G28" s="5">
        <v>119.0</v>
      </c>
      <c r="H28" t="str">
        <f t="shared" si="2"/>
        <v>12.82030256</v>
      </c>
      <c r="I28" s="5">
        <v>1417.0</v>
      </c>
      <c r="J28" t="str">
        <f>J26/152.4</f>
        <v>9.282152231</v>
      </c>
      <c r="L28" s="5">
        <v>4.0</v>
      </c>
      <c r="M28" s="5">
        <v>1417.0</v>
      </c>
      <c r="N28" s="5">
        <v>136.149</v>
      </c>
      <c r="O28" s="5">
        <v>12.571</v>
      </c>
      <c r="P28" s="5">
        <v>239.927</v>
      </c>
      <c r="Q28" s="5">
        <v>-90.324</v>
      </c>
      <c r="R28" s="5">
        <v>1416.023</v>
      </c>
    </row>
    <row r="29">
      <c r="A29" s="6">
        <v>41936.0</v>
      </c>
      <c r="B29" s="5" t="s">
        <v>15</v>
      </c>
      <c r="C29" s="5" t="s">
        <v>33</v>
      </c>
      <c r="D29" s="7" t="s">
        <v>32</v>
      </c>
      <c r="E29" s="5">
        <v>14.0</v>
      </c>
      <c r="F29" s="5">
        <v>5.0</v>
      </c>
      <c r="G29" s="5">
        <v>349.0</v>
      </c>
      <c r="H29" t="str">
        <f t="shared" si="2"/>
        <v>37.5990386</v>
      </c>
      <c r="I29" s="5">
        <v>1417.0</v>
      </c>
      <c r="L29" s="5">
        <v>5.0</v>
      </c>
      <c r="M29" s="5">
        <v>1417.0</v>
      </c>
      <c r="N29" s="5">
        <v>155.933</v>
      </c>
      <c r="O29" s="5">
        <v>8.661</v>
      </c>
      <c r="P29" s="5">
        <v>235.757</v>
      </c>
      <c r="Q29" s="5">
        <v>-90.809</v>
      </c>
      <c r="R29" s="5">
        <v>1416.141</v>
      </c>
    </row>
    <row r="30">
      <c r="A30" s="6">
        <v>41936.0</v>
      </c>
      <c r="B30" s="5" t="s">
        <v>15</v>
      </c>
      <c r="C30" s="5" t="s">
        <v>33</v>
      </c>
      <c r="D30" s="7" t="s">
        <v>32</v>
      </c>
      <c r="E30" s="5">
        <v>14.0</v>
      </c>
      <c r="F30" s="5">
        <v>6.0</v>
      </c>
      <c r="G30" s="5">
        <v>282.0</v>
      </c>
      <c r="H30" t="str">
        <f t="shared" si="2"/>
        <v>30.38088506</v>
      </c>
      <c r="L30" s="5">
        <v>6.0</v>
      </c>
      <c r="M30" s="5">
        <v>237.0</v>
      </c>
      <c r="N30" s="5">
        <v>145.029</v>
      </c>
      <c r="O30" s="5">
        <v>96.667</v>
      </c>
      <c r="P30" s="5">
        <v>186.119</v>
      </c>
      <c r="Q30" s="5">
        <v>87.089</v>
      </c>
      <c r="R30" s="5">
        <v>236.305</v>
      </c>
    </row>
    <row r="31">
      <c r="A31" s="6">
        <v>41936.0</v>
      </c>
      <c r="B31" s="5" t="s">
        <v>15</v>
      </c>
      <c r="C31" s="5" t="s">
        <v>33</v>
      </c>
      <c r="D31" s="7" t="s">
        <v>32</v>
      </c>
      <c r="E31" s="5">
        <v>14.0</v>
      </c>
      <c r="F31" s="5">
        <v>7.0</v>
      </c>
      <c r="G31" s="5">
        <v>382.0</v>
      </c>
      <c r="H31" t="str">
        <f t="shared" si="2"/>
        <v>41.15424855</v>
      </c>
      <c r="L31" s="5">
        <v>7.0</v>
      </c>
      <c r="M31" s="5">
        <v>260.0</v>
      </c>
      <c r="N31" s="5">
        <v>119.444</v>
      </c>
      <c r="O31" s="5">
        <v>29.126</v>
      </c>
      <c r="P31" s="5">
        <v>223.693</v>
      </c>
      <c r="Q31" s="5">
        <v>141.892</v>
      </c>
      <c r="R31" s="5">
        <v>259.26</v>
      </c>
    </row>
    <row r="32">
      <c r="A32" s="6">
        <v>41936.0</v>
      </c>
      <c r="B32" s="5" t="s">
        <v>15</v>
      </c>
      <c r="C32" s="5" t="s">
        <v>33</v>
      </c>
      <c r="D32" s="7" t="s">
        <v>32</v>
      </c>
      <c r="E32" s="5">
        <v>14.0</v>
      </c>
      <c r="F32" s="5">
        <v>8.0</v>
      </c>
      <c r="G32" s="5">
        <v>316.0</v>
      </c>
      <c r="H32" t="str">
        <f t="shared" si="2"/>
        <v>34.04382864</v>
      </c>
      <c r="L32" s="5">
        <v>8.0</v>
      </c>
      <c r="M32" s="5">
        <v>348.0</v>
      </c>
      <c r="N32" s="5">
        <v>109.778</v>
      </c>
      <c r="O32" s="5">
        <v>10.262</v>
      </c>
      <c r="P32" s="5">
        <v>177.774</v>
      </c>
      <c r="Q32" s="5">
        <v>97.943</v>
      </c>
      <c r="R32" s="5">
        <v>347.333</v>
      </c>
    </row>
    <row r="33">
      <c r="A33" s="6">
        <v>41936.0</v>
      </c>
      <c r="B33" s="5" t="s">
        <v>15</v>
      </c>
      <c r="C33" s="5" t="s">
        <v>33</v>
      </c>
      <c r="D33" s="7" t="s">
        <v>32</v>
      </c>
      <c r="E33" s="5">
        <v>15.0</v>
      </c>
      <c r="F33" s="5">
        <v>9.0</v>
      </c>
      <c r="G33" s="5">
        <v>398.0</v>
      </c>
      <c r="H33" t="str">
        <f t="shared" si="2"/>
        <v>42.87798671</v>
      </c>
      <c r="L33" s="5">
        <v>9.0</v>
      </c>
      <c r="M33" s="5">
        <v>119.0</v>
      </c>
      <c r="N33" s="5">
        <v>164.696</v>
      </c>
      <c r="O33" s="5">
        <v>62.088</v>
      </c>
      <c r="P33" s="5">
        <v>233.405</v>
      </c>
      <c r="Q33" s="5">
        <v>78.311</v>
      </c>
      <c r="R33" s="5">
        <v>118.457</v>
      </c>
    </row>
    <row r="34">
      <c r="A34" s="6">
        <v>41936.0</v>
      </c>
      <c r="B34" s="5" t="s">
        <v>15</v>
      </c>
      <c r="C34" s="5" t="s">
        <v>33</v>
      </c>
      <c r="D34" s="7" t="s">
        <v>32</v>
      </c>
      <c r="E34" s="5">
        <v>15.0</v>
      </c>
      <c r="F34" s="5">
        <v>10.0</v>
      </c>
      <c r="G34" s="5">
        <v>218.0</v>
      </c>
      <c r="H34" t="str">
        <f t="shared" si="2"/>
        <v>23.48593242</v>
      </c>
      <c r="L34" s="5">
        <v>10.0</v>
      </c>
      <c r="M34" s="5">
        <v>349.0</v>
      </c>
      <c r="N34" s="5">
        <v>137.562</v>
      </c>
      <c r="O34" s="5">
        <v>84.102</v>
      </c>
      <c r="P34" s="5">
        <v>179.76</v>
      </c>
      <c r="Q34" s="5">
        <v>-11.957</v>
      </c>
      <c r="R34" s="5">
        <v>347.54</v>
      </c>
    </row>
    <row r="35">
      <c r="A35" s="6">
        <v>41936.0</v>
      </c>
      <c r="B35" s="5" t="s">
        <v>15</v>
      </c>
      <c r="C35" s="5" t="s">
        <v>33</v>
      </c>
      <c r="D35" s="7" t="s">
        <v>32</v>
      </c>
      <c r="E35" s="5">
        <v>16.0</v>
      </c>
      <c r="F35" s="5">
        <v>11.0</v>
      </c>
      <c r="G35" s="5">
        <v>369.0</v>
      </c>
      <c r="H35" t="str">
        <f t="shared" si="2"/>
        <v>39.7537113</v>
      </c>
      <c r="L35" s="5">
        <v>11.0</v>
      </c>
      <c r="M35" s="5">
        <v>282.0</v>
      </c>
      <c r="N35" s="5">
        <v>124.851</v>
      </c>
      <c r="O35" s="5">
        <v>45.206</v>
      </c>
      <c r="P35" s="5">
        <v>195.206</v>
      </c>
      <c r="Q35" s="5">
        <v>160.017</v>
      </c>
      <c r="R35" s="5">
        <v>280.913</v>
      </c>
    </row>
    <row r="36">
      <c r="A36" s="6">
        <v>41936.0</v>
      </c>
      <c r="B36" s="5" t="s">
        <v>15</v>
      </c>
      <c r="C36" s="5" t="s">
        <v>33</v>
      </c>
      <c r="D36" s="7" t="s">
        <v>32</v>
      </c>
      <c r="E36" s="5">
        <v>16.0</v>
      </c>
      <c r="F36" s="5">
        <v>12.0</v>
      </c>
      <c r="G36" s="5">
        <v>358.0</v>
      </c>
      <c r="H36" t="str">
        <f t="shared" si="2"/>
        <v>38.56864131</v>
      </c>
      <c r="L36" s="5">
        <v>12.0</v>
      </c>
      <c r="M36" s="5">
        <v>382.0</v>
      </c>
      <c r="N36" s="5">
        <v>122.941</v>
      </c>
      <c r="O36" s="5">
        <v>34.696</v>
      </c>
      <c r="P36" s="5">
        <v>179.788</v>
      </c>
      <c r="Q36" s="5">
        <v>151.821</v>
      </c>
      <c r="R36" s="5">
        <v>381.177</v>
      </c>
    </row>
    <row r="37">
      <c r="A37" s="6"/>
      <c r="B37" s="5"/>
      <c r="C37" s="5"/>
      <c r="D37" s="7"/>
      <c r="E37" s="5"/>
      <c r="F37" s="5"/>
      <c r="L37" s="5">
        <v>13.0</v>
      </c>
      <c r="M37" s="5">
        <v>316.0</v>
      </c>
      <c r="N37" s="5">
        <v>159.271</v>
      </c>
      <c r="O37" s="5">
        <v>56.333</v>
      </c>
      <c r="P37" s="5">
        <v>223.415</v>
      </c>
      <c r="Q37" s="5">
        <v>-172.694</v>
      </c>
      <c r="R37" s="5">
        <v>314.554</v>
      </c>
    </row>
    <row r="38">
      <c r="L38" s="5">
        <v>14.0</v>
      </c>
      <c r="M38" s="5">
        <v>398.0</v>
      </c>
      <c r="N38" s="5">
        <v>86.548</v>
      </c>
      <c r="O38" s="5">
        <v>19.995</v>
      </c>
      <c r="P38" s="5">
        <v>163.867</v>
      </c>
      <c r="Q38" s="5">
        <v>68.091</v>
      </c>
      <c r="R38" s="5">
        <v>396.646</v>
      </c>
    </row>
    <row r="39">
      <c r="L39" s="5">
        <v>15.0</v>
      </c>
      <c r="M39" s="5">
        <v>218.0</v>
      </c>
      <c r="N39" s="5">
        <v>131.154</v>
      </c>
      <c r="O39" s="5">
        <v>65.913</v>
      </c>
      <c r="P39" s="5">
        <v>175.998</v>
      </c>
      <c r="Q39" s="5">
        <v>94.236</v>
      </c>
      <c r="R39" s="5">
        <v>216.592</v>
      </c>
    </row>
    <row r="40">
      <c r="L40" s="5">
        <v>16.0</v>
      </c>
      <c r="M40" s="5">
        <v>369.0</v>
      </c>
      <c r="N40" s="5">
        <v>120.318</v>
      </c>
      <c r="O40" s="5">
        <v>4.739</v>
      </c>
      <c r="P40" s="5">
        <v>181.335</v>
      </c>
      <c r="Q40" s="5">
        <v>-57.863</v>
      </c>
      <c r="R40" s="5">
        <v>368.456</v>
      </c>
    </row>
    <row r="41">
      <c r="L41" s="5">
        <v>17.0</v>
      </c>
      <c r="M41" s="5">
        <v>358.0</v>
      </c>
      <c r="N41" s="5">
        <v>103.687</v>
      </c>
      <c r="O41" s="5">
        <v>35.48</v>
      </c>
      <c r="P41" s="5">
        <v>162.496</v>
      </c>
      <c r="Q41" s="5">
        <v>43.182</v>
      </c>
      <c r="R41" s="5">
        <v>356.561</v>
      </c>
    </row>
    <row r="42">
      <c r="L42" s="5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5">
      <c r="A45" s="5" t="s">
        <v>21</v>
      </c>
    </row>
    <row r="46">
      <c r="B46" s="2" t="s">
        <v>2</v>
      </c>
      <c r="C46" s="2" t="s">
        <v>3</v>
      </c>
      <c r="D46" s="3" t="s">
        <v>4</v>
      </c>
      <c r="E46" s="1" t="s">
        <v>5</v>
      </c>
      <c r="F46" s="2" t="s">
        <v>6</v>
      </c>
      <c r="G46" s="5" t="s">
        <v>30</v>
      </c>
      <c r="H46" s="5" t="s">
        <v>23</v>
      </c>
      <c r="J46" s="5" t="s">
        <v>24</v>
      </c>
      <c r="L46" s="5" t="s">
        <v>34</v>
      </c>
    </row>
    <row r="47">
      <c r="B47" s="5" t="s">
        <v>15</v>
      </c>
      <c r="C47" s="5" t="s">
        <v>33</v>
      </c>
      <c r="D47" s="7" t="s">
        <v>32</v>
      </c>
      <c r="E47" s="5">
        <v>13.0</v>
      </c>
      <c r="F47" s="5">
        <v>1.0</v>
      </c>
      <c r="G47" s="5" t="str">
        <f t="shared" ref="G47:G58" si="3">H25-H3</f>
        <v>11.95318083</v>
      </c>
      <c r="H47" t="str">
        <f t="shared" ref="H47:H58" si="4">G47/$J$47</f>
        <v>0.0279279926</v>
      </c>
      <c r="J47" s="5">
        <v>428.0</v>
      </c>
      <c r="L47" t="str">
        <f>average(G47:G58)</f>
        <v>20.68633107</v>
      </c>
    </row>
    <row r="48">
      <c r="B48" s="5" t="s">
        <v>15</v>
      </c>
      <c r="C48" s="5" t="s">
        <v>33</v>
      </c>
      <c r="D48" s="7" t="s">
        <v>32</v>
      </c>
      <c r="E48" s="5">
        <v>13.0</v>
      </c>
      <c r="F48" s="5">
        <v>2.0</v>
      </c>
      <c r="G48" s="5" t="str">
        <f t="shared" si="3"/>
        <v>19.81168658</v>
      </c>
      <c r="H48" t="str">
        <f t="shared" si="4"/>
        <v>0.04628898734</v>
      </c>
      <c r="J48" s="5" t="s">
        <v>26</v>
      </c>
    </row>
    <row r="49">
      <c r="B49" s="5" t="s">
        <v>15</v>
      </c>
      <c r="C49" s="5" t="s">
        <v>33</v>
      </c>
      <c r="D49" s="7" t="s">
        <v>32</v>
      </c>
      <c r="E49" s="5">
        <v>13.0</v>
      </c>
      <c r="F49" s="5">
        <v>3.0</v>
      </c>
      <c r="G49" s="5" t="str">
        <f t="shared" si="3"/>
        <v>25.44893778</v>
      </c>
      <c r="H49" t="str">
        <f t="shared" si="4"/>
        <v>0.059460135</v>
      </c>
      <c r="J49" t="str">
        <f>average(H47:H58)</f>
        <v>0.04833254922</v>
      </c>
    </row>
    <row r="50">
      <c r="B50" s="5" t="s">
        <v>15</v>
      </c>
      <c r="C50" s="5" t="s">
        <v>33</v>
      </c>
      <c r="D50" s="7" t="s">
        <v>32</v>
      </c>
      <c r="E50" s="5">
        <v>13.0</v>
      </c>
      <c r="F50" s="5">
        <v>4.0</v>
      </c>
      <c r="G50" s="5" t="str">
        <f t="shared" si="3"/>
        <v>5.646126365</v>
      </c>
      <c r="H50" t="str">
        <f t="shared" si="4"/>
        <v>0.01319188403</v>
      </c>
    </row>
    <row r="51">
      <c r="B51" s="5" t="s">
        <v>15</v>
      </c>
      <c r="C51" s="5" t="s">
        <v>33</v>
      </c>
      <c r="D51" s="7" t="s">
        <v>32</v>
      </c>
      <c r="E51" s="5">
        <v>14.0</v>
      </c>
      <c r="F51" s="5">
        <v>5.0</v>
      </c>
      <c r="G51" s="5" t="str">
        <f t="shared" si="3"/>
        <v>26.06911257</v>
      </c>
      <c r="H51" t="str">
        <f t="shared" si="4"/>
        <v>0.06090914152</v>
      </c>
    </row>
    <row r="52">
      <c r="B52" s="5" t="s">
        <v>15</v>
      </c>
      <c r="C52" s="5" t="s">
        <v>33</v>
      </c>
      <c r="D52" s="7" t="s">
        <v>32</v>
      </c>
      <c r="E52" s="5">
        <v>14.0</v>
      </c>
      <c r="F52" s="5">
        <v>6.0</v>
      </c>
      <c r="G52" s="5" t="str">
        <f t="shared" si="3"/>
        <v>13.21410631</v>
      </c>
      <c r="H52" t="str">
        <f t="shared" si="4"/>
        <v>0.03087408016</v>
      </c>
      <c r="J52" s="5" t="s">
        <v>27</v>
      </c>
    </row>
    <row r="53">
      <c r="B53" s="5" t="s">
        <v>15</v>
      </c>
      <c r="C53" s="5" t="s">
        <v>33</v>
      </c>
      <c r="D53" s="7" t="s">
        <v>32</v>
      </c>
      <c r="E53" s="5">
        <v>14.0</v>
      </c>
      <c r="F53" s="5">
        <v>7.0</v>
      </c>
      <c r="G53" s="5" t="str">
        <f t="shared" si="3"/>
        <v>27.83077848</v>
      </c>
      <c r="H53" t="str">
        <f t="shared" si="4"/>
        <v>0.06502518336</v>
      </c>
      <c r="J53" s="5">
        <v>24.0</v>
      </c>
    </row>
    <row r="54">
      <c r="B54" s="5" t="s">
        <v>15</v>
      </c>
      <c r="C54" s="5" t="s">
        <v>33</v>
      </c>
      <c r="D54" s="7" t="s">
        <v>32</v>
      </c>
      <c r="E54" s="5">
        <v>14.0</v>
      </c>
      <c r="F54" s="5">
        <v>8.0</v>
      </c>
      <c r="G54" s="5" t="str">
        <f t="shared" si="3"/>
        <v>20.46413799</v>
      </c>
      <c r="H54" t="str">
        <f t="shared" si="4"/>
        <v>0.04781340652</v>
      </c>
      <c r="J54" s="5" t="s">
        <v>28</v>
      </c>
    </row>
    <row r="55">
      <c r="B55" s="5" t="s">
        <v>15</v>
      </c>
      <c r="C55" s="5" t="s">
        <v>33</v>
      </c>
      <c r="D55" s="7" t="s">
        <v>32</v>
      </c>
      <c r="E55" s="5">
        <v>15.0</v>
      </c>
      <c r="F55" s="5">
        <v>9.0</v>
      </c>
      <c r="G55" s="5" t="str">
        <f t="shared" si="3"/>
        <v>30.57939895</v>
      </c>
      <c r="H55" t="str">
        <f t="shared" si="4"/>
        <v>0.07144719381</v>
      </c>
      <c r="J55" s="5">
        <v>12.0</v>
      </c>
    </row>
    <row r="56">
      <c r="B56" s="5" t="s">
        <v>15</v>
      </c>
      <c r="C56" s="5" t="s">
        <v>33</v>
      </c>
      <c r="D56" s="7" t="s">
        <v>32</v>
      </c>
      <c r="E56" s="5">
        <v>15.0</v>
      </c>
      <c r="F56" s="5">
        <v>10.0</v>
      </c>
      <c r="G56" s="5" t="str">
        <f t="shared" si="3"/>
        <v>9.39380061</v>
      </c>
      <c r="H56" t="str">
        <f t="shared" si="4"/>
        <v>0.02194813227</v>
      </c>
      <c r="J56" s="5" t="s">
        <v>21</v>
      </c>
    </row>
    <row r="57">
      <c r="B57" s="5" t="s">
        <v>15</v>
      </c>
      <c r="C57" s="5" t="s">
        <v>33</v>
      </c>
      <c r="D57" s="7" t="s">
        <v>32</v>
      </c>
      <c r="E57" s="5">
        <v>16.0</v>
      </c>
      <c r="F57" s="5">
        <v>11.0</v>
      </c>
      <c r="G57" s="5" t="str">
        <f t="shared" si="3"/>
        <v>28.48000585</v>
      </c>
      <c r="H57" t="str">
        <f t="shared" si="4"/>
        <v>0.06654206974</v>
      </c>
      <c r="J57" s="5">
        <v>12.0</v>
      </c>
    </row>
    <row r="58">
      <c r="B58" s="5" t="s">
        <v>15</v>
      </c>
      <c r="C58" s="5" t="s">
        <v>33</v>
      </c>
      <c r="D58" s="7" t="s">
        <v>32</v>
      </c>
      <c r="E58" s="5">
        <v>16.0</v>
      </c>
      <c r="F58" s="5">
        <v>12.0</v>
      </c>
      <c r="G58" s="5" t="str">
        <f t="shared" si="3"/>
        <v>29.34470049</v>
      </c>
      <c r="H58" t="str">
        <f t="shared" si="4"/>
        <v>0.06856238433</v>
      </c>
    </row>
    <row r="59">
      <c r="E59" s="7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3"/>
      <c r="E1" s="2"/>
      <c r="F1" s="2"/>
      <c r="G1" s="4"/>
      <c r="H1" s="4"/>
      <c r="I1" s="5"/>
      <c r="M1" s="5"/>
      <c r="N1" s="2"/>
      <c r="O1" s="2"/>
      <c r="P1" s="2"/>
    </row>
    <row r="2">
      <c r="A2" s="2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2" t="s">
        <v>6</v>
      </c>
      <c r="G2" s="2" t="s">
        <v>7</v>
      </c>
      <c r="H2" s="4" t="s">
        <v>8</v>
      </c>
      <c r="I2" s="5" t="s">
        <v>9</v>
      </c>
      <c r="M2" s="5" t="s">
        <v>7</v>
      </c>
      <c r="N2" s="2" t="s">
        <v>10</v>
      </c>
      <c r="O2" s="2" t="s">
        <v>11</v>
      </c>
      <c r="P2" s="2" t="s">
        <v>12</v>
      </c>
      <c r="Q2" s="5" t="s">
        <v>13</v>
      </c>
      <c r="R2" s="5" t="s">
        <v>14</v>
      </c>
    </row>
    <row r="3">
      <c r="A3" s="6">
        <v>41879.0</v>
      </c>
      <c r="B3" s="5" t="s">
        <v>15</v>
      </c>
      <c r="C3" s="5" t="s">
        <v>35</v>
      </c>
      <c r="D3" s="7" t="s">
        <v>17</v>
      </c>
      <c r="E3" s="5">
        <v>1.0</v>
      </c>
      <c r="F3" s="5">
        <v>1.0</v>
      </c>
      <c r="G3" s="5">
        <v>42.0</v>
      </c>
      <c r="H3" t="str">
        <f t="shared" ref="H3:H11" si="1">G3/$J$6</f>
        <v>11.08171745</v>
      </c>
      <c r="I3" s="5">
        <v>581.0</v>
      </c>
      <c r="J3" s="5" t="s">
        <v>18</v>
      </c>
      <c r="L3" s="5">
        <v>1.0</v>
      </c>
      <c r="M3" s="5">
        <v>581.0</v>
      </c>
      <c r="N3" s="5">
        <v>106.733</v>
      </c>
      <c r="O3" s="5">
        <v>3.0</v>
      </c>
      <c r="P3" s="5">
        <v>221.571</v>
      </c>
      <c r="Q3" s="5">
        <v>-91.185</v>
      </c>
      <c r="R3" s="5">
        <v>580.124</v>
      </c>
    </row>
    <row r="4">
      <c r="A4" s="6">
        <v>41879.0</v>
      </c>
      <c r="B4" s="5" t="s">
        <v>15</v>
      </c>
      <c r="C4" s="5" t="s">
        <v>35</v>
      </c>
      <c r="D4" s="7" t="s">
        <v>17</v>
      </c>
      <c r="E4" s="5">
        <v>1.0</v>
      </c>
      <c r="F4" s="5">
        <v>2.0</v>
      </c>
      <c r="G4" s="5">
        <v>30.0</v>
      </c>
      <c r="H4" t="str">
        <f t="shared" si="1"/>
        <v>7.915512465</v>
      </c>
      <c r="I4" s="5">
        <v>577.0</v>
      </c>
      <c r="J4" t="str">
        <f>average(I3:I7)</f>
        <v>577.6</v>
      </c>
      <c r="L4" s="5">
        <v>2.0</v>
      </c>
      <c r="M4" s="5">
        <v>577.0</v>
      </c>
      <c r="N4" s="5">
        <v>92.527</v>
      </c>
      <c r="O4" s="5">
        <v>3.0</v>
      </c>
      <c r="P4" s="5">
        <v>225.151</v>
      </c>
      <c r="Q4" s="5">
        <v>-90.895</v>
      </c>
      <c r="R4" s="5">
        <v>576.076</v>
      </c>
    </row>
    <row r="5">
      <c r="A5" s="6">
        <v>41879.0</v>
      </c>
      <c r="B5" s="5" t="s">
        <v>15</v>
      </c>
      <c r="C5" s="5" t="s">
        <v>35</v>
      </c>
      <c r="D5" s="7" t="s">
        <v>17</v>
      </c>
      <c r="E5" s="5">
        <v>2.0</v>
      </c>
      <c r="F5" s="5">
        <v>3.0</v>
      </c>
      <c r="G5" s="5">
        <v>37.0</v>
      </c>
      <c r="H5" t="str">
        <f t="shared" si="1"/>
        <v>9.762465374</v>
      </c>
      <c r="I5" s="5">
        <v>576.0</v>
      </c>
      <c r="J5" s="5" t="s">
        <v>19</v>
      </c>
      <c r="L5" s="5">
        <v>3.0</v>
      </c>
      <c r="M5" s="5">
        <v>576.0</v>
      </c>
      <c r="N5" s="5">
        <v>174.851</v>
      </c>
      <c r="O5" s="5">
        <v>4.058</v>
      </c>
      <c r="P5" s="5">
        <v>223.78</v>
      </c>
      <c r="Q5" s="5">
        <v>-90.598</v>
      </c>
      <c r="R5" s="5">
        <v>574.705</v>
      </c>
    </row>
    <row r="6">
      <c r="A6" s="6">
        <v>41879.0</v>
      </c>
      <c r="B6" s="5" t="s">
        <v>15</v>
      </c>
      <c r="C6" s="5" t="s">
        <v>35</v>
      </c>
      <c r="D6" s="7" t="s">
        <v>17</v>
      </c>
      <c r="E6" s="5">
        <v>3.0</v>
      </c>
      <c r="F6" s="5">
        <v>4.0</v>
      </c>
      <c r="G6" s="5">
        <v>33.0</v>
      </c>
      <c r="H6" t="str">
        <f t="shared" si="1"/>
        <v>8.707063712</v>
      </c>
      <c r="I6" s="5">
        <v>580.0</v>
      </c>
      <c r="J6" t="str">
        <f>J4/152.4</f>
        <v>3.790026247</v>
      </c>
      <c r="L6" s="5">
        <v>4.0</v>
      </c>
      <c r="M6" s="5">
        <v>580.0</v>
      </c>
      <c r="N6" s="5">
        <v>90.519</v>
      </c>
      <c r="O6" s="5">
        <v>3.005</v>
      </c>
      <c r="P6" s="5">
        <v>218.347</v>
      </c>
      <c r="Q6" s="5">
        <v>-90.693</v>
      </c>
      <c r="R6" s="5">
        <v>578.705</v>
      </c>
    </row>
    <row r="7">
      <c r="A7" s="6">
        <v>41879.0</v>
      </c>
      <c r="B7" s="5" t="s">
        <v>15</v>
      </c>
      <c r="C7" s="5" t="s">
        <v>35</v>
      </c>
      <c r="D7" s="7" t="s">
        <v>17</v>
      </c>
      <c r="E7" s="5">
        <v>3.0</v>
      </c>
      <c r="F7" s="5">
        <v>5.0</v>
      </c>
      <c r="G7" s="5">
        <v>41.0</v>
      </c>
      <c r="H7" t="str">
        <f t="shared" si="1"/>
        <v>10.81786704</v>
      </c>
      <c r="I7" s="5">
        <v>574.0</v>
      </c>
      <c r="L7" s="5">
        <v>5.0</v>
      </c>
      <c r="M7" s="5">
        <v>574.0</v>
      </c>
      <c r="N7" s="5">
        <v>66.961</v>
      </c>
      <c r="O7" s="5">
        <v>2.782</v>
      </c>
      <c r="P7" s="5">
        <v>228.458</v>
      </c>
      <c r="Q7" s="5">
        <v>-91.098</v>
      </c>
      <c r="R7" s="5">
        <v>573.433</v>
      </c>
    </row>
    <row r="8">
      <c r="A8" s="6">
        <v>41879.0</v>
      </c>
      <c r="B8" s="5" t="s">
        <v>15</v>
      </c>
      <c r="C8" s="5" t="s">
        <v>35</v>
      </c>
      <c r="D8" s="7" t="s">
        <v>17</v>
      </c>
      <c r="E8" s="5">
        <v>4.0</v>
      </c>
      <c r="F8" s="5">
        <v>6.0</v>
      </c>
      <c r="G8" s="5">
        <v>30.0</v>
      </c>
      <c r="H8" t="str">
        <f t="shared" si="1"/>
        <v>7.915512465</v>
      </c>
      <c r="L8" s="5">
        <v>6.0</v>
      </c>
      <c r="M8" s="5">
        <v>42.0</v>
      </c>
      <c r="N8" s="5">
        <v>98.083</v>
      </c>
      <c r="O8" s="5">
        <v>67.241</v>
      </c>
      <c r="P8" s="5">
        <v>156.259</v>
      </c>
      <c r="Q8" s="5">
        <v>88.603</v>
      </c>
      <c r="R8" s="5">
        <v>41.355</v>
      </c>
    </row>
    <row r="9">
      <c r="A9" s="6">
        <v>41879.0</v>
      </c>
      <c r="B9" s="5" t="s">
        <v>15</v>
      </c>
      <c r="C9" s="5" t="s">
        <v>35</v>
      </c>
      <c r="D9" s="7" t="s">
        <v>17</v>
      </c>
      <c r="E9" s="5">
        <v>4.0</v>
      </c>
      <c r="F9" s="5">
        <v>7.0</v>
      </c>
      <c r="G9" s="5">
        <v>41.0</v>
      </c>
      <c r="H9" t="str">
        <f t="shared" si="1"/>
        <v>10.81786704</v>
      </c>
      <c r="L9" s="5">
        <v>7.0</v>
      </c>
      <c r="M9" s="5">
        <v>30.0</v>
      </c>
      <c r="N9" s="5">
        <v>67.267</v>
      </c>
      <c r="O9" s="5">
        <v>44.483</v>
      </c>
      <c r="P9" s="5">
        <v>137.667</v>
      </c>
      <c r="Q9" s="5">
        <v>66.038</v>
      </c>
      <c r="R9" s="5">
        <v>29.242</v>
      </c>
    </row>
    <row r="10">
      <c r="A10" s="6">
        <v>41879.0</v>
      </c>
      <c r="B10" s="5" t="s">
        <v>15</v>
      </c>
      <c r="C10" s="5" t="s">
        <v>35</v>
      </c>
      <c r="D10" s="7" t="s">
        <v>17</v>
      </c>
      <c r="E10" s="5">
        <v>4.0</v>
      </c>
      <c r="F10" s="5">
        <v>8.0</v>
      </c>
      <c r="G10" s="5">
        <v>55.0</v>
      </c>
      <c r="H10" t="str">
        <f t="shared" si="1"/>
        <v>14.51177285</v>
      </c>
      <c r="L10" s="5">
        <v>8.0</v>
      </c>
      <c r="M10" s="5">
        <v>37.0</v>
      </c>
      <c r="N10" s="5">
        <v>76.911</v>
      </c>
      <c r="O10" s="5">
        <v>41.667</v>
      </c>
      <c r="P10" s="5">
        <v>166.222</v>
      </c>
      <c r="Q10" s="5">
        <v>83.66</v>
      </c>
      <c r="R10" s="5">
        <v>36.222</v>
      </c>
    </row>
    <row r="11">
      <c r="A11" s="6">
        <v>41879.0</v>
      </c>
      <c r="B11" s="5" t="s">
        <v>15</v>
      </c>
      <c r="C11" s="5" t="s">
        <v>35</v>
      </c>
      <c r="D11" s="7" t="s">
        <v>17</v>
      </c>
      <c r="E11" s="5">
        <v>4.0</v>
      </c>
      <c r="F11" s="5">
        <v>9.0</v>
      </c>
      <c r="G11" s="5">
        <v>48.0</v>
      </c>
      <c r="H11" t="str">
        <f t="shared" si="1"/>
        <v>12.66481994</v>
      </c>
      <c r="L11" s="5">
        <v>9.0</v>
      </c>
      <c r="M11" s="5">
        <v>33.0</v>
      </c>
      <c r="N11" s="5">
        <v>62.786</v>
      </c>
      <c r="O11" s="5">
        <v>30.493</v>
      </c>
      <c r="P11" s="5">
        <v>112.667</v>
      </c>
      <c r="Q11" s="5">
        <v>73.301</v>
      </c>
      <c r="R11" s="5">
        <v>32.056</v>
      </c>
    </row>
    <row r="12">
      <c r="A12" s="6"/>
      <c r="B12" s="5"/>
      <c r="C12" s="5"/>
      <c r="D12" s="7"/>
      <c r="E12" s="5"/>
      <c r="F12" s="5"/>
      <c r="L12" s="5">
        <v>10.0</v>
      </c>
      <c r="M12" s="5">
        <v>41.0</v>
      </c>
      <c r="N12" s="5">
        <v>83.635</v>
      </c>
      <c r="O12" s="5">
        <v>42.444</v>
      </c>
      <c r="P12" s="5">
        <v>173.842</v>
      </c>
      <c r="Q12" s="5">
        <v>154.722</v>
      </c>
      <c r="R12" s="5">
        <v>39.956</v>
      </c>
    </row>
    <row r="13">
      <c r="A13" s="6"/>
      <c r="B13" s="5"/>
      <c r="C13" s="5"/>
      <c r="D13" s="7"/>
      <c r="E13" s="5"/>
      <c r="F13" s="5"/>
      <c r="L13" s="5">
        <v>11.0</v>
      </c>
      <c r="M13" s="5">
        <v>30.0</v>
      </c>
      <c r="N13" s="5">
        <v>111.692</v>
      </c>
      <c r="O13" s="5">
        <v>73.966</v>
      </c>
      <c r="P13" s="5">
        <v>180.259</v>
      </c>
      <c r="Q13" s="5">
        <v>-15.945</v>
      </c>
      <c r="R13" s="5">
        <v>29.12</v>
      </c>
    </row>
    <row r="14">
      <c r="A14" s="6"/>
      <c r="B14" s="5"/>
      <c r="C14" s="5"/>
      <c r="D14" s="7"/>
      <c r="E14" s="5"/>
      <c r="F14" s="5"/>
      <c r="L14" s="5">
        <v>12.0</v>
      </c>
      <c r="M14" s="5">
        <v>41.0</v>
      </c>
      <c r="N14" s="5">
        <v>98.769</v>
      </c>
      <c r="O14" s="5">
        <v>50.747</v>
      </c>
      <c r="P14" s="5">
        <v>214.522</v>
      </c>
      <c r="Q14" s="5">
        <v>-21.541</v>
      </c>
      <c r="R14" s="5">
        <v>40.111</v>
      </c>
    </row>
    <row r="15">
      <c r="A15" s="6"/>
      <c r="B15" s="5"/>
      <c r="C15" s="5"/>
      <c r="D15" s="7"/>
      <c r="E15" s="5"/>
      <c r="F15" s="5"/>
      <c r="L15" s="5">
        <v>13.0</v>
      </c>
      <c r="M15" s="5">
        <v>55.0</v>
      </c>
      <c r="N15" s="5">
        <v>81.456</v>
      </c>
      <c r="O15" s="5">
        <v>45.006</v>
      </c>
      <c r="P15" s="5">
        <v>157.993</v>
      </c>
      <c r="Q15" s="5">
        <v>163.909</v>
      </c>
      <c r="R15" s="5">
        <v>54.029</v>
      </c>
    </row>
    <row r="16">
      <c r="L16" s="5">
        <v>14.0</v>
      </c>
      <c r="M16" s="5">
        <v>48.0</v>
      </c>
      <c r="N16" s="5">
        <v>89.587</v>
      </c>
      <c r="O16" s="5">
        <v>54.868</v>
      </c>
      <c r="P16" s="5">
        <v>144.22</v>
      </c>
      <c r="Q16" s="5">
        <v>-125.395</v>
      </c>
      <c r="R16" s="5">
        <v>46.97</v>
      </c>
    </row>
    <row r="17">
      <c r="L17" s="5"/>
      <c r="M17" s="5"/>
      <c r="N17" s="5"/>
      <c r="O17" s="5"/>
      <c r="P17" s="5"/>
      <c r="Q17" s="5"/>
      <c r="R17" s="5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20">
      <c r="A20" s="1" t="s">
        <v>20</v>
      </c>
      <c r="B20" s="2"/>
      <c r="C20" s="2"/>
      <c r="D20" s="3"/>
      <c r="E20" s="2"/>
      <c r="F20" s="2"/>
      <c r="G20" s="4"/>
      <c r="H20" s="4"/>
      <c r="I20" s="5"/>
      <c r="M20" s="5"/>
      <c r="N20" s="2"/>
      <c r="O20" s="2"/>
    </row>
    <row r="21">
      <c r="A21" s="2" t="s">
        <v>1</v>
      </c>
      <c r="B21" s="2" t="s">
        <v>2</v>
      </c>
      <c r="C21" s="2" t="s">
        <v>3</v>
      </c>
      <c r="D21" s="3" t="s">
        <v>4</v>
      </c>
      <c r="E21" s="1" t="s">
        <v>5</v>
      </c>
      <c r="F21" s="2" t="s">
        <v>6</v>
      </c>
      <c r="G21" s="2" t="s">
        <v>7</v>
      </c>
      <c r="H21" s="4" t="s">
        <v>8</v>
      </c>
      <c r="I21" s="5" t="s">
        <v>9</v>
      </c>
      <c r="M21" s="5" t="s">
        <v>7</v>
      </c>
      <c r="N21" s="2" t="s">
        <v>10</v>
      </c>
      <c r="O21" s="2" t="s">
        <v>11</v>
      </c>
      <c r="P21" s="2" t="s">
        <v>12</v>
      </c>
      <c r="Q21" s="5" t="s">
        <v>13</v>
      </c>
      <c r="R21" s="5" t="s">
        <v>14</v>
      </c>
    </row>
    <row r="22">
      <c r="A22" s="6">
        <v>41936.0</v>
      </c>
      <c r="B22" s="5" t="s">
        <v>15</v>
      </c>
      <c r="C22" s="5" t="s">
        <v>35</v>
      </c>
      <c r="D22" s="7" t="s">
        <v>17</v>
      </c>
      <c r="E22" s="5">
        <v>1.0</v>
      </c>
      <c r="F22" s="5">
        <v>1.0</v>
      </c>
      <c r="G22" s="5">
        <v>282.0</v>
      </c>
      <c r="H22" t="str">
        <f t="shared" ref="H22:H30" si="2">G22/$J$25</f>
        <v>34.45310245</v>
      </c>
      <c r="I22" s="5">
        <v>1237.0</v>
      </c>
      <c r="J22" s="5" t="s">
        <v>18</v>
      </c>
      <c r="L22" s="5">
        <v>1.0</v>
      </c>
      <c r="M22" s="5">
        <v>1237.0</v>
      </c>
      <c r="N22" s="5">
        <v>111.872</v>
      </c>
      <c r="O22" s="5">
        <v>3.721</v>
      </c>
      <c r="P22" s="5">
        <v>209.246</v>
      </c>
      <c r="Q22" s="5">
        <v>-89.815</v>
      </c>
      <c r="R22" s="5">
        <v>1236.006</v>
      </c>
    </row>
    <row r="23">
      <c r="A23" s="6">
        <v>41936.0</v>
      </c>
      <c r="B23" s="5" t="s">
        <v>15</v>
      </c>
      <c r="C23" s="5" t="s">
        <v>35</v>
      </c>
      <c r="D23" s="7" t="s">
        <v>17</v>
      </c>
      <c r="E23" s="5">
        <v>1.0</v>
      </c>
      <c r="F23" s="5">
        <v>2.0</v>
      </c>
      <c r="G23" s="5">
        <v>286.0</v>
      </c>
      <c r="H23" t="str">
        <f t="shared" si="2"/>
        <v>34.94179894</v>
      </c>
      <c r="I23" s="5">
        <v>1249.0</v>
      </c>
      <c r="J23" t="str">
        <f>average(I22:I26)</f>
        <v>1247.4</v>
      </c>
      <c r="L23" s="5">
        <v>2.0</v>
      </c>
      <c r="M23" s="5">
        <v>1249.0</v>
      </c>
      <c r="N23" s="5">
        <v>152.392</v>
      </c>
      <c r="O23" s="5">
        <v>1.0</v>
      </c>
      <c r="P23" s="5">
        <v>234.667</v>
      </c>
      <c r="Q23" s="5">
        <v>-90.0</v>
      </c>
      <c r="R23" s="5">
        <v>1248.0</v>
      </c>
    </row>
    <row r="24">
      <c r="A24" s="6">
        <v>41936.0</v>
      </c>
      <c r="B24" s="5" t="s">
        <v>15</v>
      </c>
      <c r="C24" s="5" t="s">
        <v>35</v>
      </c>
      <c r="D24" s="7" t="s">
        <v>17</v>
      </c>
      <c r="E24" s="5">
        <v>2.0</v>
      </c>
      <c r="F24" s="5">
        <v>3.0</v>
      </c>
      <c r="G24" s="5">
        <v>324.0</v>
      </c>
      <c r="H24" t="str">
        <f t="shared" si="2"/>
        <v>39.58441558</v>
      </c>
      <c r="I24" s="5">
        <v>1245.0</v>
      </c>
      <c r="J24" s="5" t="s">
        <v>19</v>
      </c>
      <c r="L24" s="5">
        <v>3.0</v>
      </c>
      <c r="M24" s="5">
        <v>1245.0</v>
      </c>
      <c r="N24" s="5">
        <v>104.456</v>
      </c>
      <c r="O24" s="5">
        <v>2.667</v>
      </c>
      <c r="P24" s="5">
        <v>226.928</v>
      </c>
      <c r="Q24" s="5">
        <v>-89.447</v>
      </c>
      <c r="R24" s="5">
        <v>1244.058</v>
      </c>
    </row>
    <row r="25">
      <c r="A25" s="6">
        <v>41936.0</v>
      </c>
      <c r="B25" s="5" t="s">
        <v>15</v>
      </c>
      <c r="C25" s="5" t="s">
        <v>35</v>
      </c>
      <c r="D25" s="7" t="s">
        <v>17</v>
      </c>
      <c r="E25" s="5">
        <v>3.0</v>
      </c>
      <c r="F25" s="5">
        <v>4.0</v>
      </c>
      <c r="G25" s="5">
        <v>304.0</v>
      </c>
      <c r="H25" t="str">
        <f t="shared" si="2"/>
        <v>37.14093314</v>
      </c>
      <c r="I25" s="5">
        <v>1249.0</v>
      </c>
      <c r="J25" t="str">
        <f>J23/152.4</f>
        <v>8.18503937</v>
      </c>
      <c r="L25" s="5">
        <v>4.0</v>
      </c>
      <c r="M25" s="5">
        <v>1249.0</v>
      </c>
      <c r="N25" s="5">
        <v>111.752</v>
      </c>
      <c r="O25" s="5">
        <v>3.66</v>
      </c>
      <c r="P25" s="5">
        <v>209.301</v>
      </c>
      <c r="Q25" s="5">
        <v>-89.816</v>
      </c>
      <c r="R25" s="5">
        <v>1248.006</v>
      </c>
    </row>
    <row r="26">
      <c r="A26" s="6">
        <v>41936.0</v>
      </c>
      <c r="B26" s="5" t="s">
        <v>15</v>
      </c>
      <c r="C26" s="5" t="s">
        <v>35</v>
      </c>
      <c r="D26" s="7" t="s">
        <v>17</v>
      </c>
      <c r="E26" s="5">
        <v>3.0</v>
      </c>
      <c r="F26" s="5">
        <v>5.0</v>
      </c>
      <c r="G26" s="5">
        <v>148.0</v>
      </c>
      <c r="H26" t="str">
        <f t="shared" si="2"/>
        <v>18.08177008</v>
      </c>
      <c r="I26" s="5">
        <v>1257.0</v>
      </c>
      <c r="L26" s="5">
        <v>5.0</v>
      </c>
      <c r="M26" s="5">
        <v>1257.0</v>
      </c>
      <c r="N26" s="5">
        <v>111.513</v>
      </c>
      <c r="O26" s="5">
        <v>3.633</v>
      </c>
      <c r="P26" s="5">
        <v>209.397</v>
      </c>
      <c r="Q26" s="5">
        <v>-89.818</v>
      </c>
      <c r="R26" s="5">
        <v>1256.006</v>
      </c>
    </row>
    <row r="27">
      <c r="A27" s="6">
        <v>41936.0</v>
      </c>
      <c r="B27" s="5" t="s">
        <v>15</v>
      </c>
      <c r="C27" s="5" t="s">
        <v>35</v>
      </c>
      <c r="D27" s="7" t="s">
        <v>17</v>
      </c>
      <c r="E27" s="5">
        <v>4.0</v>
      </c>
      <c r="F27" s="5">
        <v>6.0</v>
      </c>
      <c r="G27" s="5">
        <v>254.0</v>
      </c>
      <c r="H27" t="str">
        <f t="shared" si="2"/>
        <v>31.03222703</v>
      </c>
      <c r="L27" s="5">
        <v>6.0</v>
      </c>
      <c r="M27" s="5">
        <v>282.0</v>
      </c>
      <c r="N27" s="5">
        <v>109.839</v>
      </c>
      <c r="O27" s="5">
        <v>39.108</v>
      </c>
      <c r="P27" s="5">
        <v>208.029</v>
      </c>
      <c r="Q27" s="5">
        <v>122.784</v>
      </c>
      <c r="R27" s="5">
        <v>280.713</v>
      </c>
    </row>
    <row r="28">
      <c r="A28" s="6">
        <v>41936.0</v>
      </c>
      <c r="B28" s="5" t="s">
        <v>15</v>
      </c>
      <c r="C28" s="5" t="s">
        <v>35</v>
      </c>
      <c r="D28" s="7" t="s">
        <v>17</v>
      </c>
      <c r="E28" s="5">
        <v>4.0</v>
      </c>
      <c r="F28" s="5">
        <v>7.0</v>
      </c>
      <c r="G28" s="5">
        <v>225.0</v>
      </c>
      <c r="H28" t="str">
        <f t="shared" si="2"/>
        <v>27.48917749</v>
      </c>
      <c r="L28" s="5">
        <v>7.0</v>
      </c>
      <c r="M28" s="5">
        <v>286.0</v>
      </c>
      <c r="N28" s="5">
        <v>111.847</v>
      </c>
      <c r="O28" s="5">
        <v>55.025</v>
      </c>
      <c r="P28" s="5">
        <v>171.667</v>
      </c>
      <c r="Q28" s="5">
        <v>155.956</v>
      </c>
      <c r="R28" s="5">
        <v>284.703</v>
      </c>
    </row>
    <row r="29">
      <c r="A29" s="6">
        <v>41936.0</v>
      </c>
      <c r="B29" s="5" t="s">
        <v>15</v>
      </c>
      <c r="C29" s="5" t="s">
        <v>35</v>
      </c>
      <c r="D29" s="7" t="s">
        <v>17</v>
      </c>
      <c r="E29" s="5">
        <v>4.0</v>
      </c>
      <c r="F29" s="5">
        <v>8.0</v>
      </c>
      <c r="G29" s="5">
        <v>232.0</v>
      </c>
      <c r="H29" t="str">
        <f t="shared" si="2"/>
        <v>28.34439634</v>
      </c>
      <c r="L29" s="5">
        <v>8.0</v>
      </c>
      <c r="M29" s="5">
        <v>324.0</v>
      </c>
      <c r="N29" s="5">
        <v>101.496</v>
      </c>
      <c r="O29" s="5">
        <v>39.311</v>
      </c>
      <c r="P29" s="5">
        <v>163.409</v>
      </c>
      <c r="Q29" s="5">
        <v>139.014</v>
      </c>
      <c r="R29" s="5">
        <v>323.234</v>
      </c>
    </row>
    <row r="30">
      <c r="A30" s="6">
        <v>41936.0</v>
      </c>
      <c r="B30" s="5" t="s">
        <v>15</v>
      </c>
      <c r="C30" s="5" t="s">
        <v>35</v>
      </c>
      <c r="D30" s="7" t="s">
        <v>17</v>
      </c>
      <c r="E30" s="5">
        <v>4.0</v>
      </c>
      <c r="F30" s="5">
        <v>9.0</v>
      </c>
      <c r="G30" s="5">
        <v>335.0</v>
      </c>
      <c r="H30" t="str">
        <f t="shared" si="2"/>
        <v>40.92833093</v>
      </c>
      <c r="L30" s="5">
        <v>9.0</v>
      </c>
      <c r="M30" s="5">
        <v>304.0</v>
      </c>
      <c r="N30" s="5">
        <v>78.941</v>
      </c>
      <c r="O30" s="5">
        <v>30.717</v>
      </c>
      <c r="P30" s="5">
        <v>116.849</v>
      </c>
      <c r="Q30" s="5">
        <v>24.193</v>
      </c>
      <c r="R30" s="5">
        <v>302.576</v>
      </c>
    </row>
    <row r="31">
      <c r="A31" s="6"/>
      <c r="B31" s="5"/>
      <c r="C31" s="5"/>
      <c r="D31" s="7"/>
      <c r="E31" s="5"/>
      <c r="F31" s="5"/>
      <c r="L31" s="5">
        <v>10.0</v>
      </c>
      <c r="M31" s="5">
        <v>148.0</v>
      </c>
      <c r="N31" s="5">
        <v>175.647</v>
      </c>
      <c r="O31" s="5">
        <v>70.891</v>
      </c>
      <c r="P31" s="5">
        <v>209.66</v>
      </c>
      <c r="Q31" s="5">
        <v>154.134</v>
      </c>
      <c r="R31" s="5">
        <v>146.697</v>
      </c>
    </row>
    <row r="32">
      <c r="A32" s="6"/>
      <c r="B32" s="5"/>
      <c r="C32" s="5"/>
      <c r="D32" s="7"/>
      <c r="E32" s="5"/>
      <c r="F32" s="5"/>
      <c r="L32" s="5">
        <v>11.0</v>
      </c>
      <c r="M32" s="5">
        <v>254.0</v>
      </c>
      <c r="N32" s="5">
        <v>79.437</v>
      </c>
      <c r="O32" s="5">
        <v>26.114</v>
      </c>
      <c r="P32" s="5">
        <v>118.153</v>
      </c>
      <c r="Q32" s="5">
        <v>-175.462</v>
      </c>
      <c r="R32" s="5">
        <v>252.792</v>
      </c>
    </row>
    <row r="33">
      <c r="A33" s="6"/>
      <c r="B33" s="5"/>
      <c r="C33" s="5"/>
      <c r="D33" s="7"/>
      <c r="E33" s="5"/>
      <c r="F33" s="5"/>
      <c r="L33" s="5">
        <v>12.0</v>
      </c>
      <c r="M33" s="5">
        <v>225.0</v>
      </c>
      <c r="N33" s="5">
        <v>111.201</v>
      </c>
      <c r="O33" s="5">
        <v>32.887</v>
      </c>
      <c r="P33" s="5">
        <v>219.948</v>
      </c>
      <c r="Q33" s="5">
        <v>-132.825</v>
      </c>
      <c r="R33" s="5">
        <v>223.607</v>
      </c>
    </row>
    <row r="34">
      <c r="A34" s="6"/>
      <c r="B34" s="5"/>
      <c r="C34" s="5"/>
      <c r="D34" s="7"/>
      <c r="E34" s="5"/>
      <c r="F34" s="5"/>
      <c r="L34" s="5">
        <v>13.0</v>
      </c>
      <c r="M34" s="5">
        <v>232.0</v>
      </c>
      <c r="N34" s="5">
        <v>121.683</v>
      </c>
      <c r="O34" s="5">
        <v>36.354</v>
      </c>
      <c r="P34" s="5">
        <v>208.696</v>
      </c>
      <c r="Q34" s="5">
        <v>-128.66</v>
      </c>
      <c r="R34" s="5">
        <v>230.512</v>
      </c>
    </row>
    <row r="35">
      <c r="L35" s="5">
        <v>14.0</v>
      </c>
      <c r="M35" s="5">
        <v>335.0</v>
      </c>
      <c r="N35" s="5">
        <v>127.654</v>
      </c>
      <c r="O35" s="5">
        <v>30.412</v>
      </c>
      <c r="P35" s="5">
        <v>212.974</v>
      </c>
      <c r="Q35" s="5">
        <v>-174.495</v>
      </c>
      <c r="R35" s="5">
        <v>333.539</v>
      </c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9">
      <c r="A39" s="5" t="s">
        <v>21</v>
      </c>
    </row>
    <row r="40">
      <c r="B40" s="2" t="s">
        <v>2</v>
      </c>
      <c r="C40" s="2" t="s">
        <v>3</v>
      </c>
      <c r="D40" s="3" t="s">
        <v>4</v>
      </c>
      <c r="E40" s="1" t="s">
        <v>5</v>
      </c>
      <c r="F40" s="2" t="s">
        <v>6</v>
      </c>
      <c r="G40" s="5" t="s">
        <v>30</v>
      </c>
      <c r="H40" s="5" t="s">
        <v>23</v>
      </c>
      <c r="J40" s="5" t="s">
        <v>24</v>
      </c>
      <c r="L40" s="5" t="s">
        <v>25</v>
      </c>
    </row>
    <row r="41">
      <c r="B41" s="5" t="s">
        <v>15</v>
      </c>
      <c r="C41" s="5" t="s">
        <v>35</v>
      </c>
      <c r="D41" s="7" t="s">
        <v>17</v>
      </c>
      <c r="F41" s="5">
        <v>1.0</v>
      </c>
      <c r="G41" s="5" t="str">
        <f t="shared" ref="G41:G49" si="3">H22-H3</f>
        <v>23.371385</v>
      </c>
      <c r="H41" t="str">
        <f t="shared" ref="H41:H49" si="4">G41/$J$41</f>
        <v>0.05460603972</v>
      </c>
      <c r="J41" s="5">
        <v>428.0</v>
      </c>
      <c r="L41" t="str">
        <f>average(G41:G49)</f>
        <v>21.97795041</v>
      </c>
    </row>
    <row r="42">
      <c r="B42" s="5" t="s">
        <v>15</v>
      </c>
      <c r="C42" s="5" t="s">
        <v>35</v>
      </c>
      <c r="D42" s="7" t="s">
        <v>17</v>
      </c>
      <c r="F42" s="5">
        <v>2.0</v>
      </c>
      <c r="G42" s="5" t="str">
        <f t="shared" si="3"/>
        <v>27.02628648</v>
      </c>
      <c r="H42" t="str">
        <f t="shared" si="4"/>
        <v>0.06314552915</v>
      </c>
      <c r="J42" s="5" t="s">
        <v>26</v>
      </c>
    </row>
    <row r="43">
      <c r="B43" s="5" t="s">
        <v>15</v>
      </c>
      <c r="C43" s="5" t="s">
        <v>35</v>
      </c>
      <c r="D43" s="7" t="s">
        <v>17</v>
      </c>
      <c r="F43" s="5">
        <v>3.0</v>
      </c>
      <c r="G43" s="5" t="str">
        <f t="shared" si="3"/>
        <v>29.82195021</v>
      </c>
      <c r="H43" t="str">
        <f t="shared" si="4"/>
        <v>0.06967745376</v>
      </c>
      <c r="J43" t="str">
        <f>average(H41:H49)</f>
        <v>0.05135035142</v>
      </c>
    </row>
    <row r="44">
      <c r="B44" s="5" t="s">
        <v>15</v>
      </c>
      <c r="C44" s="5" t="s">
        <v>35</v>
      </c>
      <c r="D44" s="7" t="s">
        <v>17</v>
      </c>
      <c r="F44" s="5">
        <v>4.0</v>
      </c>
      <c r="G44" s="5" t="str">
        <f t="shared" si="3"/>
        <v>28.43386943</v>
      </c>
      <c r="H44" t="str">
        <f t="shared" si="4"/>
        <v>0.06643427437</v>
      </c>
    </row>
    <row r="45">
      <c r="B45" s="5" t="s">
        <v>15</v>
      </c>
      <c r="C45" s="5" t="s">
        <v>35</v>
      </c>
      <c r="D45" s="7" t="s">
        <v>17</v>
      </c>
      <c r="F45" s="5">
        <v>5.0</v>
      </c>
      <c r="G45" s="5" t="str">
        <f t="shared" si="3"/>
        <v>7.263903046</v>
      </c>
      <c r="H45" t="str">
        <f t="shared" si="4"/>
        <v>0.01697173609</v>
      </c>
    </row>
    <row r="46">
      <c r="B46" s="5" t="s">
        <v>15</v>
      </c>
      <c r="C46" s="5" t="s">
        <v>35</v>
      </c>
      <c r="D46" s="7" t="s">
        <v>17</v>
      </c>
      <c r="F46" s="5">
        <v>6.0</v>
      </c>
      <c r="G46" s="5" t="str">
        <f t="shared" si="3"/>
        <v>23.11671457</v>
      </c>
      <c r="H46" t="str">
        <f t="shared" si="4"/>
        <v>0.05401101534</v>
      </c>
      <c r="J46" s="5" t="s">
        <v>27</v>
      </c>
    </row>
    <row r="47">
      <c r="B47" s="5" t="s">
        <v>15</v>
      </c>
      <c r="C47" s="5" t="s">
        <v>35</v>
      </c>
      <c r="D47" s="7" t="s">
        <v>17</v>
      </c>
      <c r="F47" s="5">
        <v>7.0</v>
      </c>
      <c r="G47" s="5" t="str">
        <f t="shared" si="3"/>
        <v>16.67131045</v>
      </c>
      <c r="H47" t="str">
        <f t="shared" si="4"/>
        <v>0.03895165994</v>
      </c>
      <c r="J47" s="5">
        <v>24.0</v>
      </c>
    </row>
    <row r="48">
      <c r="B48" s="5" t="s">
        <v>15</v>
      </c>
      <c r="C48" s="5" t="s">
        <v>35</v>
      </c>
      <c r="D48" s="7" t="s">
        <v>17</v>
      </c>
      <c r="F48" s="5">
        <v>8.0</v>
      </c>
      <c r="G48" s="5" t="str">
        <f t="shared" si="3"/>
        <v>13.83262349</v>
      </c>
      <c r="H48" t="str">
        <f t="shared" si="4"/>
        <v>0.03231921376</v>
      </c>
      <c r="J48" s="5" t="s">
        <v>28</v>
      </c>
    </row>
    <row r="49">
      <c r="B49" s="5" t="s">
        <v>15</v>
      </c>
      <c r="C49" s="5" t="s">
        <v>35</v>
      </c>
      <c r="D49" s="7" t="s">
        <v>17</v>
      </c>
      <c r="F49" s="5">
        <v>9.0</v>
      </c>
      <c r="G49" s="5" t="str">
        <f t="shared" si="3"/>
        <v>28.26351098</v>
      </c>
      <c r="H49" t="str">
        <f t="shared" si="4"/>
        <v>0.06603624062</v>
      </c>
      <c r="J49" s="5">
        <v>9.0</v>
      </c>
    </row>
    <row r="50">
      <c r="J50" s="5" t="s">
        <v>21</v>
      </c>
    </row>
    <row r="51">
      <c r="J51" s="5">
        <v>15.0</v>
      </c>
    </row>
  </sheetData>
  <drawing r:id="rId1"/>
</worksheet>
</file>